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etecnas\EUROTEC\DOMH\ERGA\ENERGA\20-0334_ΑΞΙΟΛΟΓΗΣΗ_ΕΠΙΠΤΩΣΕΩΝ_ΧΩΡΙΚΩΝ_ΕΡΓΑΛΕΙΩΝ_2014-2020\FinalDeliverables\Συγκεντρωτική Παράδοση_1.5.2024\Π3\Συνοδευτικά\Ποιοτική ανάλυση\Χωρικές Αρχές (Likert)\"/>
    </mc:Choice>
  </mc:AlternateContent>
  <bookViews>
    <workbookView xWindow="0" yWindow="0" windowWidth="28800" windowHeight="12900" activeTab="17"/>
  </bookViews>
  <sheets>
    <sheet name="BASIS" sheetId="1" r:id="rId1"/>
    <sheet name="ANA ΘΕΜΑΤΙΚΗ" sheetId="2" r:id="rId2"/>
    <sheet name="ΑΜΘ" sheetId="3" r:id="rId3"/>
    <sheet name="ΑΤΤ" sheetId="4" r:id="rId4"/>
    <sheet name="ΒΑ" sheetId="5" r:id="rId5"/>
    <sheet name="ΝΑ" sheetId="6" r:id="rId6"/>
    <sheet name="ΚΡ" sheetId="7" r:id="rId7"/>
    <sheet name="ΚΜ" sheetId="8" r:id="rId8"/>
    <sheet name="ΔΜ" sheetId="9" r:id="rId9"/>
    <sheet name="ΗΠ" sheetId="10" r:id="rId10"/>
    <sheet name="ΘΕ" sheetId="11" r:id="rId11"/>
    <sheet name="ΣΕ" sheetId="12" r:id="rId12"/>
    <sheet name="ΙΝ" sheetId="13" r:id="rId13"/>
    <sheet name="ΔΕ" sheetId="14" r:id="rId14"/>
    <sheet name="ΠΕΛ" sheetId="15" r:id="rId15"/>
    <sheet name="ΟΧΕ" sheetId="16" r:id="rId16"/>
    <sheet name="ΒΑΑ" sheetId="17" r:id="rId17"/>
    <sheet name="ΤΑΠΤοΚ" sheetId="18" r:id="rId18"/>
  </sheets>
  <definedNames>
    <definedName name="_xlnm._FilterDatabase" localSheetId="0" hidden="1">BASIS!$A$1:$AG$53</definedName>
  </definedNames>
  <calcPr calcId="162913"/>
  <extLst>
    <ext uri="GoogleSheetsCustomDataVersion2">
      <go:sheetsCustomData xmlns:go="http://customooxmlschemas.google.com/" r:id="rId22" roundtripDataChecksum="FJbJWPPr0zVRpQ4eyoVB/qaJi68QpPuv0J1fzhg1aQo="/>
    </ext>
  </extLst>
</workbook>
</file>

<file path=xl/calcChain.xml><?xml version="1.0" encoding="utf-8"?>
<calcChain xmlns="http://schemas.openxmlformats.org/spreadsheetml/2006/main">
  <c r="AD14" i="18" l="1"/>
  <c r="AA14" i="18"/>
  <c r="Z14" i="18"/>
  <c r="Y14" i="18"/>
  <c r="X14" i="18"/>
  <c r="W14" i="18"/>
  <c r="V14" i="18"/>
  <c r="U14" i="18"/>
  <c r="T14" i="18"/>
  <c r="S14" i="18"/>
  <c r="R14" i="18"/>
  <c r="Q14" i="18"/>
  <c r="P14" i="18"/>
  <c r="O14" i="18"/>
  <c r="N14" i="18"/>
  <c r="M14" i="18"/>
  <c r="L14" i="18"/>
  <c r="K14" i="18"/>
  <c r="J14" i="18"/>
  <c r="I14" i="18"/>
  <c r="H14" i="18"/>
  <c r="G14" i="18"/>
  <c r="F14" i="18"/>
  <c r="E14" i="18"/>
  <c r="D14" i="18"/>
  <c r="C14" i="18"/>
  <c r="AD34" i="17"/>
  <c r="AA34" i="17"/>
  <c r="Z34" i="17"/>
  <c r="Y34" i="17"/>
  <c r="X34" i="17"/>
  <c r="W34" i="17"/>
  <c r="V34" i="17"/>
  <c r="U34" i="17"/>
  <c r="T34" i="17"/>
  <c r="S34" i="17"/>
  <c r="R34" i="17"/>
  <c r="Q34" i="17"/>
  <c r="P34" i="17"/>
  <c r="O34" i="17"/>
  <c r="N34" i="17"/>
  <c r="M34" i="17"/>
  <c r="L34" i="17"/>
  <c r="K34" i="17"/>
  <c r="J34" i="17"/>
  <c r="I34" i="17"/>
  <c r="H34" i="17"/>
  <c r="G34" i="17"/>
  <c r="F34" i="17"/>
  <c r="E34" i="17"/>
  <c r="D34" i="17"/>
  <c r="C34" i="17"/>
  <c r="AD15" i="16"/>
  <c r="AA15" i="16"/>
  <c r="Z15" i="16"/>
  <c r="Y15" i="16"/>
  <c r="X15" i="16"/>
  <c r="W15" i="16"/>
  <c r="V15" i="16"/>
  <c r="U15" i="16"/>
  <c r="T15" i="16"/>
  <c r="S15" i="16"/>
  <c r="R15" i="16"/>
  <c r="Q15" i="16"/>
  <c r="P15" i="16"/>
  <c r="O15" i="16"/>
  <c r="N15" i="16"/>
  <c r="M15" i="16"/>
  <c r="L15" i="16"/>
  <c r="K15" i="16"/>
  <c r="J15" i="16"/>
  <c r="I15" i="16"/>
  <c r="H15" i="16"/>
  <c r="G15" i="16"/>
  <c r="F15" i="16"/>
  <c r="E15" i="16"/>
  <c r="D15" i="16"/>
  <c r="C15" i="16"/>
  <c r="AD4" i="15"/>
  <c r="AA4" i="15"/>
  <c r="Z4" i="15"/>
  <c r="Y4" i="15"/>
  <c r="X4" i="15"/>
  <c r="W4" i="15"/>
  <c r="V4" i="15"/>
  <c r="U4" i="15"/>
  <c r="T4" i="15"/>
  <c r="S4" i="15"/>
  <c r="R4" i="15"/>
  <c r="Q4" i="15"/>
  <c r="P4" i="15"/>
  <c r="O4" i="15"/>
  <c r="N4" i="15"/>
  <c r="M4" i="15"/>
  <c r="L4" i="15"/>
  <c r="K4" i="15"/>
  <c r="J4" i="15"/>
  <c r="I4" i="15"/>
  <c r="H4" i="15"/>
  <c r="G4" i="15"/>
  <c r="F4" i="15"/>
  <c r="E4" i="15"/>
  <c r="D4" i="15"/>
  <c r="C4" i="15"/>
  <c r="AD6" i="14"/>
  <c r="AA6" i="14"/>
  <c r="Z6" i="14"/>
  <c r="Y6" i="14"/>
  <c r="X6" i="14"/>
  <c r="W6" i="14"/>
  <c r="V6" i="14"/>
  <c r="U6" i="14"/>
  <c r="T6" i="14"/>
  <c r="S6" i="14"/>
  <c r="R6" i="14"/>
  <c r="Q6" i="14"/>
  <c r="P6" i="14"/>
  <c r="O6" i="14"/>
  <c r="N6" i="14"/>
  <c r="M6" i="14"/>
  <c r="L6" i="14"/>
  <c r="K6" i="14"/>
  <c r="J6" i="14"/>
  <c r="I6" i="14"/>
  <c r="H6" i="14"/>
  <c r="G6" i="14"/>
  <c r="F6" i="14"/>
  <c r="E6" i="14"/>
  <c r="D6" i="14"/>
  <c r="C6" i="14"/>
  <c r="AD3" i="13"/>
  <c r="AA3" i="13"/>
  <c r="Z3" i="13"/>
  <c r="Y3" i="13"/>
  <c r="X3" i="13"/>
  <c r="W3" i="13"/>
  <c r="V3" i="13"/>
  <c r="U3" i="13"/>
  <c r="T3" i="13"/>
  <c r="S3" i="13"/>
  <c r="R3" i="13"/>
  <c r="Q3" i="13"/>
  <c r="P3" i="13"/>
  <c r="O3" i="13"/>
  <c r="N3" i="13"/>
  <c r="M3" i="13"/>
  <c r="L3" i="13"/>
  <c r="K3" i="13"/>
  <c r="J3" i="13"/>
  <c r="I3" i="13"/>
  <c r="H3" i="13"/>
  <c r="G3" i="13"/>
  <c r="F3" i="13"/>
  <c r="E3" i="13"/>
  <c r="D3" i="13"/>
  <c r="C3" i="13"/>
  <c r="AD7" i="12"/>
  <c r="AA7" i="12"/>
  <c r="Z7" i="12"/>
  <c r="Y7" i="12"/>
  <c r="X7" i="12"/>
  <c r="W7" i="12"/>
  <c r="V7" i="12"/>
  <c r="U7" i="12"/>
  <c r="T7" i="12"/>
  <c r="S7" i="12"/>
  <c r="R7" i="12"/>
  <c r="Q7" i="12"/>
  <c r="P7" i="12"/>
  <c r="O7" i="12"/>
  <c r="N7" i="12"/>
  <c r="M7" i="12"/>
  <c r="L7" i="12"/>
  <c r="K7" i="12"/>
  <c r="J7" i="12"/>
  <c r="I7" i="12"/>
  <c r="H7" i="12"/>
  <c r="G7" i="12"/>
  <c r="F7" i="12"/>
  <c r="E7" i="12"/>
  <c r="D7" i="12"/>
  <c r="C7" i="12"/>
  <c r="AD5" i="11"/>
  <c r="AA5" i="11"/>
  <c r="Z5" i="11"/>
  <c r="Y5" i="11"/>
  <c r="X5" i="11"/>
  <c r="W5" i="11"/>
  <c r="V5" i="11"/>
  <c r="U5" i="11"/>
  <c r="T5" i="11"/>
  <c r="S5" i="11"/>
  <c r="R5" i="11"/>
  <c r="Q5" i="11"/>
  <c r="P5" i="11"/>
  <c r="O5" i="11"/>
  <c r="N5" i="11"/>
  <c r="M5" i="11"/>
  <c r="L5" i="11"/>
  <c r="K5" i="11"/>
  <c r="J5" i="11"/>
  <c r="I5" i="11"/>
  <c r="H5" i="11"/>
  <c r="G5" i="11"/>
  <c r="F5" i="11"/>
  <c r="E5" i="11"/>
  <c r="D5" i="11"/>
  <c r="C5" i="11"/>
  <c r="AD6" i="10"/>
  <c r="AA6" i="10"/>
  <c r="Z6" i="10"/>
  <c r="Y6" i="10"/>
  <c r="X6" i="10"/>
  <c r="W6" i="10"/>
  <c r="V6" i="10"/>
  <c r="U6" i="10"/>
  <c r="T6" i="10"/>
  <c r="S6" i="10"/>
  <c r="R6" i="10"/>
  <c r="Q6" i="10"/>
  <c r="P6" i="10"/>
  <c r="O6" i="10"/>
  <c r="N6" i="10"/>
  <c r="M6" i="10"/>
  <c r="L6" i="10"/>
  <c r="K6" i="10"/>
  <c r="J6" i="10"/>
  <c r="I6" i="10"/>
  <c r="H6" i="10"/>
  <c r="G6" i="10"/>
  <c r="F6" i="10"/>
  <c r="E6" i="10"/>
  <c r="D6" i="10"/>
  <c r="C6" i="10"/>
  <c r="AD8" i="9"/>
  <c r="AA8" i="9"/>
  <c r="Z8" i="9"/>
  <c r="Y8" i="9"/>
  <c r="X8" i="9"/>
  <c r="W8" i="9"/>
  <c r="V8" i="9"/>
  <c r="U8" i="9"/>
  <c r="T8" i="9"/>
  <c r="S8" i="9"/>
  <c r="R8" i="9"/>
  <c r="Q8" i="9"/>
  <c r="P8" i="9"/>
  <c r="O8" i="9"/>
  <c r="N8" i="9"/>
  <c r="M8" i="9"/>
  <c r="L8" i="9"/>
  <c r="K8" i="9"/>
  <c r="J8" i="9"/>
  <c r="I8" i="9"/>
  <c r="H8" i="9"/>
  <c r="G8" i="9"/>
  <c r="F8" i="9"/>
  <c r="E8" i="9"/>
  <c r="D8" i="9"/>
  <c r="C8" i="9"/>
  <c r="AD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AD5" i="7"/>
  <c r="AA5" i="7"/>
  <c r="Z5" i="7"/>
  <c r="Y5" i="7"/>
  <c r="X5" i="7"/>
  <c r="W5" i="7"/>
  <c r="V5" i="7"/>
  <c r="U5" i="7"/>
  <c r="T5" i="7"/>
  <c r="S5" i="7"/>
  <c r="R5" i="7"/>
  <c r="Q5" i="7"/>
  <c r="P5" i="7"/>
  <c r="O5" i="7"/>
  <c r="N5" i="7"/>
  <c r="M5" i="7"/>
  <c r="L5" i="7"/>
  <c r="K5" i="7"/>
  <c r="J5" i="7"/>
  <c r="I5" i="7"/>
  <c r="H5" i="7"/>
  <c r="G5" i="7"/>
  <c r="F5" i="7"/>
  <c r="E5" i="7"/>
  <c r="D5" i="7"/>
  <c r="C5" i="7"/>
  <c r="AD3" i="6"/>
  <c r="AA3" i="6"/>
  <c r="Z3" i="6"/>
  <c r="Y3" i="6"/>
  <c r="X3" i="6"/>
  <c r="W3" i="6"/>
  <c r="V3" i="6"/>
  <c r="U3" i="6"/>
  <c r="T3" i="6"/>
  <c r="S3" i="6"/>
  <c r="R3" i="6"/>
  <c r="Q3" i="6"/>
  <c r="P3" i="6"/>
  <c r="O3" i="6"/>
  <c r="N3" i="6"/>
  <c r="M3" i="6"/>
  <c r="L3" i="6"/>
  <c r="K3" i="6"/>
  <c r="J3" i="6"/>
  <c r="I3" i="6"/>
  <c r="H3" i="6"/>
  <c r="G3" i="6"/>
  <c r="F3" i="6"/>
  <c r="E3" i="6"/>
  <c r="D3" i="6"/>
  <c r="C3" i="6"/>
  <c r="AD5" i="5"/>
  <c r="AA5" i="5"/>
  <c r="Z5" i="5"/>
  <c r="Y5" i="5"/>
  <c r="X5" i="5"/>
  <c r="W5" i="5"/>
  <c r="V5" i="5"/>
  <c r="U5" i="5"/>
  <c r="T5" i="5"/>
  <c r="S5" i="5"/>
  <c r="R5" i="5"/>
  <c r="Q5" i="5"/>
  <c r="P5" i="5"/>
  <c r="O5" i="5"/>
  <c r="N5" i="5"/>
  <c r="M5" i="5"/>
  <c r="L5" i="5"/>
  <c r="K5" i="5"/>
  <c r="J5" i="5"/>
  <c r="I5" i="5"/>
  <c r="H5" i="5"/>
  <c r="G5" i="5"/>
  <c r="F5" i="5"/>
  <c r="E5" i="5"/>
  <c r="D5" i="5"/>
  <c r="C5" i="5"/>
  <c r="AD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AD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AC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F2" i="2"/>
  <c r="E2" i="2"/>
  <c r="D2" i="2"/>
  <c r="C2" i="2"/>
  <c r="B2" i="2"/>
  <c r="A2" i="2"/>
  <c r="AG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AG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AG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AG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AG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AG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AG58" i="1"/>
  <c r="AG65" i="1" s="1"/>
  <c r="AD58" i="1"/>
  <c r="AD65" i="1" s="1"/>
  <c r="AC58" i="1"/>
  <c r="AC65" i="1" s="1"/>
  <c r="AB58" i="1"/>
  <c r="AB65" i="1" s="1"/>
  <c r="AA58" i="1"/>
  <c r="AA65" i="1" s="1"/>
  <c r="Z58" i="1"/>
  <c r="Z65" i="1" s="1"/>
  <c r="Y58" i="1"/>
  <c r="Y65" i="1" s="1"/>
  <c r="X58" i="1"/>
  <c r="X65" i="1" s="1"/>
  <c r="W58" i="1"/>
  <c r="W65" i="1" s="1"/>
  <c r="V58" i="1"/>
  <c r="V65" i="1" s="1"/>
  <c r="U58" i="1"/>
  <c r="U65" i="1" s="1"/>
  <c r="T58" i="1"/>
  <c r="T65" i="1" s="1"/>
  <c r="S58" i="1"/>
  <c r="S65" i="1" s="1"/>
  <c r="R58" i="1"/>
  <c r="R65" i="1" s="1"/>
  <c r="Q58" i="1"/>
  <c r="Q65" i="1" s="1"/>
  <c r="P58" i="1"/>
  <c r="P65" i="1" s="1"/>
  <c r="O58" i="1"/>
  <c r="O65" i="1" s="1"/>
  <c r="N58" i="1"/>
  <c r="N65" i="1" s="1"/>
  <c r="M58" i="1"/>
  <c r="M65" i="1" s="1"/>
  <c r="L58" i="1"/>
  <c r="L65" i="1" s="1"/>
  <c r="K58" i="1"/>
  <c r="K65" i="1" s="1"/>
  <c r="J58" i="1"/>
  <c r="J65" i="1" s="1"/>
  <c r="I58" i="1"/>
  <c r="I65" i="1" s="1"/>
  <c r="H58" i="1"/>
  <c r="H65" i="1" s="1"/>
  <c r="G58" i="1"/>
  <c r="G65" i="1" s="1"/>
  <c r="F58" i="1"/>
  <c r="F65" i="1" s="1"/>
  <c r="AG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3" i="1"/>
</calcChain>
</file>

<file path=xl/sharedStrings.xml><?xml version="1.0" encoding="utf-8"?>
<sst xmlns="http://schemas.openxmlformats.org/spreadsheetml/2006/main" count="1014" uniqueCount="104">
  <si>
    <t>#</t>
  </si>
  <si>
    <t>ID απάντησης</t>
  </si>
  <si>
    <t xml:space="preserve">Περιφέρειες </t>
  </si>
  <si>
    <t>Χωρική Στρατηγική</t>
  </si>
  <si>
    <t xml:space="preserve"> [Κατά τη γνώμη σας, η υλοποίηση της Χωρικής Στρατηγικης και των ολοκληρωμένων/ εν εξελίξει παρεμβάσεων, έχει θετικό αντίκτυπο σε μειονεκτούσες/ ειδικές ομάδες του τοπικού πληθυσμού (ΑΜΕΑ, Ρομά, πρόσφυγες, μετανάστες, γυναίκες, κ.α.); ]</t>
  </si>
  <si>
    <t xml:space="preserve"> [Κατά τη γνώμη σας, κατάφερε η Χωρική Στρατηγική και οι ολοκληρωμένες/ εν εξελίξει παρεμβάσεις να έχουν αντίκτυπο σε ανώτερο πολιτικό επίπεδο (πχ. ανάδειξη/ εφαρμογή νέων νομοθεσιών, κανονισμών, λειτουργιών, θέσεων-κλειδιά εντός της Χωρικής Αρχής, κ.α.); ]</t>
  </si>
  <si>
    <t xml:space="preserve"> [Επωφελήθηκαν από την Χωρική Στρατηγική και τις παρεμβάσεις οι πιο υλικά αποστερημένες περιοχές της χωρικής σας ενότητας (πχ. περιοχές με οξυμένες κοινωνικο-οικονομικές ανισότητες, περιοχές στην περιφέρεια της χωρικής ενότητας, κ.α.);]</t>
  </si>
  <si>
    <t xml:space="preserve"> [Έχει τη δυνατότητα η Χωρική Στρατηγική και οι ολοκληρωμένες/ εν εξελίξει παρεμβάσεις να κλιμακωθούν και να αναπαραχθούν σε άλλες περιπτώσεις/ χωρικές ενότητες/ τομείς;]</t>
  </si>
  <si>
    <t xml:space="preserve"> [Σε ποιο βαθμό επηρέασε ο COVID-19 την υλοποίηση της Χωρικής Στρατηγικής και των ολοκληρωμένων/ εν εξελίξει παρεμβάσεων;]</t>
  </si>
  <si>
    <t xml:space="preserve"> [Οι Χωρικές Στρατηγικές «προσαρμόστηκαν» στις επενδυτικές προτεραιότητες και στους πόρους που είχαν ήδη προσδιοριστεί από τα ΠΕΠ και αυτό επηρέασε την αποτελεσματικότητα του σχεδιασμού τους.]</t>
  </si>
  <si>
    <t>Παρακαλώ, επιλέξτε σύμφωνα με το βαθμό συμφωνίας ή διαφωνίας με τη δήλωση.  [Το μοντέλο διακυβέρνησης συνέβαλλε στην επίτευξη των επιδιωκόμενων αποτελεσμάτων και στόχων της Χωρικής Στρατηγικής.]</t>
  </si>
  <si>
    <t>Παρακαλώ, επιλέξτε σύμφωνα με το βαθμό συμφωνίας ή διαφωνίας με τη δήλωση.  [Η Χωρική Αρχή βελτίωσε την ικανότητά της να διαμορφώνει σχέσεις συνεργασίας με ευρύ φάσμα τοπικών φορέων.]</t>
  </si>
  <si>
    <t>Παρακαλώ, επιλέξτε σύμφωνα με το βαθμό συμφωνίας ή διαφωνίας με τη δήλωση.  [Η μη απαίτηση για διαρκή διαβούλευση κατά την υλοποίηση και παρακολούθηση της Χωρικής Στρατηγικής αποτιμάται ως αρνητικό στοιχείο για την εφαρμογή των Στρατηγικών.   ]</t>
  </si>
  <si>
    <t>Παρακαλώ, επιλέξτε σύμφωνα με το βαθμό συμφωνίας ή διαφωνίας με τη δήλωση.  [Η διαβούλευση με τοπικούς φορείς στον σχεδιασμό ενίσχυσε τη διαφάνεια και την πρόσβαση των πολιτών στη λήψη αποφάσεων]</t>
  </si>
  <si>
    <t>Παρακαλώ, επιλέξτε σύμφωνα με το βαθμό συμφωνίας ή διαφωνίας με τη δήλωση.  [Το μοντέλο διακυβέρνησης ενίσχυσε την τοποκεντρική προσέγγιση και άρα την επικέντρωση στις τοπικές ιδιαιτερότητες.]</t>
  </si>
  <si>
    <t>Παρακαλώ, επιλέξτε σύμφωνα με το βαθμό συμφωνίας ή διαφωνίας με τη δήλωση.  [Το εύρος της συμμετοχής στις διαβουλεύσεις για τον σχεδιασμό επηρέασε σημαντικά τη Χωρική Στρατηγική, μέσω της χωρικής εξειδίκευσης των προκλήσεων/ αναγκών/ στόχων  ]</t>
  </si>
  <si>
    <t>Παρακαλώ, επιλέξτε σύμφωνα με το βαθμό συμφωνίας ή διαφωνίας με τη δήλωση.  [Το εύρος της συμμετοχής στις διαβουλεύσεις είναι εγγυητής ευρύτερων κοινωνικών συναινέσεων]</t>
  </si>
  <si>
    <t>Παρακαλώ, επιλέξτε σύμφωνα με το βαθμό συμφωνίας ή διαφωνίας με τη δήλωση.  [O σχεδιασμός και η υλοποίηση της στρατηγικής κατάφερε να συμβάλλει στην ανάπτυξη μιας νέας διοικητικής κουλτούρας (πχ. νέα τεχνογνωσία, ένταξη συμμετοχικού σχεδιασμού σε άλλα προγράμματα, κ.α.)]</t>
  </si>
  <si>
    <t>Παρακαλώ, επιλέξτε σύμφωνα με το βαθμό συμφωνίας ή διαφωνίας με τη δήλωση.  [Έχουν αναπτυχθεί υποβοηθητικοί μηχανισμοί για τη συμμετοχή, οργάνωση και στήριξη των πολιτών για την ενεργή συμμετοχή τους σε όλα τα στάδια σχεδιασμού/ υλοποίησης της Χωρικής Στρατηγικής για την ΠΠ 2021-2027]</t>
  </si>
  <si>
    <t>Παρακαλώ, επιλέξτε σύμφωνα με το βαθμό συμφωνίας ή διαφωνίας με τη δήλωση.  [Οι επιλογές των ειδικών στόχων ήταν ικανές να συμβάλουν στη δημιουργία ενός ολοκληρωμένου αποτελέσματος, λαμβάνοντας υπόψη την οικονομική, κοινωνική, περιβαλλοντική διάσταση. ]</t>
  </si>
  <si>
    <t>Παρακαλώ, επιλέξτε σύμφωνα με το βαθμό συμφωνίας ή διαφωνίας με τη δήλωση.  [Οι παρεμβάσεις είναι συμβατές μεταξύ τους, δημιουργούν ή δύνανται να προκαλέσουν συνέργειες προς μια ολοκληρωμένη προσέγγιση.]</t>
  </si>
  <si>
    <t>Παρακαλώ, επιλέξτε σύμφωνα με το βαθμό συμφωνίας ή διαφωνίας με τη δήλωση.  [Οι ειδικοί στόχοι και οι συνδεδεμένες παρεμβάσεις συμβάλλουν σε ένα μακροπρόσθεσμο όραμα, με εναρμόνιση βραχυπρόθεσμων και μακροπρόθεσμων προτεταιοτήτων]</t>
  </si>
  <si>
    <t>Παρακαλώ, επιλέξτε σύμφωνα με το βαθμό συμφωνίας ή διαφωνίας με τη δήλωση.  [Για την πρόβλεψη των πιθανών αρνητικών επιπτώσεων της χωρικής στρατηγικής έχει προσδιοριστεί ο τρόπος επίλυσης συγκρούσεων και ο διατομεακός συντονισμός]</t>
  </si>
  <si>
    <t>Παρακαλώ, επιλέξτε σύμφωνα με το βαθμό συμφωνίας ή διαφωνίας με τη δήλωση.  [Η χρήση συστημάτων παρακολούθησης και αναφοράς συνέβαλλε στην ενημέρωση/ υλοποίηση μιας συνεκτικής χωρικής στρατηγικής.]</t>
  </si>
  <si>
    <t>Παρακαλώ, επιλέξτε σύμφωνα με το βαθμό συμφωνίας ή διαφωνίας με τη δήλωση. [Η επικοινωνία των στόχων της Χωρικής Στρατηγικής κατάφερε να αυξήσει την προβολή της και να διασφαλίσει την συναίνεση της τοπικής κοινωνίας.]</t>
  </si>
  <si>
    <t>Παρακαλώ, επιλέξτε σύμφωνα με το βαθμό συμφωνίας ή διαφωνίας με τη δήλωση. [Η διάχυση των αποτελεσμάτων της Χωρικής Στρατηγικής κατάφερε να ενισχύσει τον αντίκτυπό της.]</t>
  </si>
  <si>
    <t>Παρακαλώ, επιλέξτε σύμφωνα με το βαθμό συμφωνίας ή διαφωνίας με τη δήλωση. [Η επικοινωνία των στόχων της Χωρικής Στρατηγικής ενίσχυσε τη συμπερίληψη και τη διαφάνεια.]</t>
  </si>
  <si>
    <t>Παρακαλώ, επιλέξτε σύμφωνα με το βαθμό συμφωνίας ή διαφωνίας με τη δήλωση. [Η διάχυση των αποτελεσμάτων της Χωρικής Στρατηγικής έκανε κατανοητά τα δυνατά και αδύναμα σημεία της υλοποίησης.]</t>
  </si>
  <si>
    <t>Παρακαλώ, επιλέξτε σύμφωνα με το βαθμό συμφωνίας ή διαφωνίας με τη δήλωση. [Οι δράσεις επικοινωνίας και διάχυσης αποτιμήθηκαν, αποσαφήνισαν τα δυνατά κι αδύναμα σημεία της υλοποίησης και οδήγησαν σε χρήσιμα συμπεράσματα για την επόμενη ΠΠ.  ]</t>
  </si>
  <si>
    <t>H Χωρική Στρατηγική συνεχίζεται στην ΠΠ 2021-2027;</t>
  </si>
  <si>
    <t>H Χωρική Στρατηγική συνεχίζεται στην ΠΠ 2021-2027; [Άλλο]</t>
  </si>
  <si>
    <t>Παρακαλώ, επιλέξτε σύμφωνα με το βαθμό συμφωνίας με τη δήλωση. [Τα συμπεράσματα που έχουν συναχθεί από τον σχεδιασμό/παρακολούθηση/ υλοποίηση της ΟΧΕ (θετικά και αρνητικά) αξιοποιήθηκαν στον σχεδιασμό της νέας ΠΠ 2021-2027 ]</t>
  </si>
  <si>
    <t>1.	Ανατολικής Μακεδονίας και Θράκης</t>
  </si>
  <si>
    <t>Στρατηγική Βιώσιμης Αστικής Ανάπτυξης Δήμου Δράμας</t>
  </si>
  <si>
    <t>Ναι</t>
  </si>
  <si>
    <t>Αλεξανδρούπολη «Ελκυστική Πόλη»</t>
  </si>
  <si>
    <t>Ολοκληρωμένη Χωρική Επένδυση Πολιτιστικής Διαδρομής Εγνατίας Οδού</t>
  </si>
  <si>
    <t>Καβάλα 2023: Δημιουργική πόλη - τουριστικός προορισμός αριστείας</t>
  </si>
  <si>
    <t>Όχι</t>
  </si>
  <si>
    <t>10.	Αττικής</t>
  </si>
  <si>
    <t>Διαδημοτική Εταιρική Σχέση για την Ανάπτυξη της Δυτικής Αθήνας με αξιοποίηση της ΟΧΕ - ΒΑΑ</t>
  </si>
  <si>
    <t>«Η μουσική και η ιστορία των δρόμων»</t>
  </si>
  <si>
    <t>«Αθήνα 2020: Βιώσιμη Ανάπτυξη για τον τουρισμό, τον πολιτισμό, την καινοτομία»</t>
  </si>
  <si>
    <t>Βιώσιμη Αστική Ανάπτυξη Πειραιά</t>
  </si>
  <si>
    <t>11.	Βορείου Αιγαίου</t>
  </si>
  <si>
    <t>Αξιοποίηση – Ενίσχυση των Αναπτυξιακών Πλεονεκτημάτων των μικρών νησιών της Περιφέρειας Β. Αιγαίου, για την ανάσχεση φαινομένων αναπτυξιακής υστέρησης</t>
  </si>
  <si>
    <t>Βιώσιμη Αστική Ανάπτυξη Μυτιλήνης</t>
  </si>
  <si>
    <t>«Ανάδειξη της ταυτότητας της Χίου ως σύγχρονης πόλης»</t>
  </si>
  <si>
    <t>Άλλο</t>
  </si>
  <si>
    <t>Επικαιροποιείται</t>
  </si>
  <si>
    <t>12.	Νοτίου Αιγαίου</t>
  </si>
  <si>
    <t>Στρατηγικής Βιώσιμης Αστικής Ανάπτυξης περιοχής Κόβα Δήμου Ρόδου</t>
  </si>
  <si>
    <t>13.	Κρήτης</t>
  </si>
  <si>
    <t>Στρατηγική Ολοκληρωμένης Χωρικής Επένδυσης (OXE) περιοχών φυσικού κάλλους UNESCO</t>
  </si>
  <si>
    <t>«Η Αναζωογόνηση του Αστικού Κέντρου των Χανίων με όρους αειφορίας και κοινωνικής συνοχής»</t>
  </si>
  <si>
    <t>Ηράκλειο έξυπνη-συνεκτική πόλη, τόπος συνάντησης «5+1» πολιτισμών</t>
  </si>
  <si>
    <t>2.	Κεντρικής Μακεδονίας</t>
  </si>
  <si>
    <t>Στρατηγική Βιώσιμης Αστικής Ανάπτυξης Δήμου Σερρών</t>
  </si>
  <si>
    <t>Πιερία - Δράσεις ΕΚΤ στις Περιοχές ΤΑΠΤΟΚ του ΠΑΑ και του Προγράμματος Αλιεία και Θάλασσα</t>
  </si>
  <si>
    <t>Χαλκιδική - Δράσεις ΕΚΤ στις Περιοχές ΤΑΠΤΟΚ του ΠΑΑ και του Προγράμματος Αλιεία και Θάλασσα</t>
  </si>
  <si>
    <t>ΘΕΣΣΑΛΟΝΙΚΗ Χαλκηδόνα – Δέλτα Δράσεις ΕΚΤ στις Περιοχές ΤΑΠΤΟΚ του ΠΑΑ και του Προγράμματος Αλιεία και Θάλασσα</t>
  </si>
  <si>
    <t>ΘΕΣΣΑΛΟΝΙΚΗ ΥΠΟΛΟΙΠΑ Δράσεις ΕΚΤ στις Περιοχές ΤΑΠΤΟΚ του ΠΑΑ και του Προγράμματος Αλιεία και Θάλασσα</t>
  </si>
  <si>
    <t>Ημαθία - Δράσεις ΕΚΤ στις Περιοχές ΤΑΠΤΟΚ του ΠΑΑ και του Προγράμματος Αλιεία και Θάλασσα</t>
  </si>
  <si>
    <t>Κιλκίς - Δράσεις ΕΚΤ στις περιοχές ΤΑΠΤΟΚ του ΠΑΑ και του Προγράμματος Αλιεία και Θάλασσα</t>
  </si>
  <si>
    <t>Αναμένεται</t>
  </si>
  <si>
    <t>Στρατηγική Βιώσιμης Αστικής Ανάπτυξης για την πόλη των Γιαννιτσών του Δήμου Πέλλας</t>
  </si>
  <si>
    <t>όχι σε όλους τους δήμους που υλοποίησαν στην προηγούμενη περίοδο</t>
  </si>
  <si>
    <t>Στρατηγική Βιώσιμης Αστικής Ανάπτυξης της Μητροπολιτικής Ενότητας Θεσσαλονίκης</t>
  </si>
  <si>
    <t>Στρατηγική Βιώσιμης Αστικής Ανάπτυξης Δήμου Βέροιας</t>
  </si>
  <si>
    <t>«Έδεσσα- Αστική αναζωογόνηση»</t>
  </si>
  <si>
    <t>3.	Δυτικής Μακεδονίας</t>
  </si>
  <si>
    <t>Γρεβενά 2020</t>
  </si>
  <si>
    <t>ΟΧΕ Αξιοποίησης Λιμνών Δυτικής Μακεδονίας</t>
  </si>
  <si>
    <t>Πολιτιστική Διαδρομή στα Αρχαία Θέατρα της Ηπείρου</t>
  </si>
  <si>
    <t>Καστοριά «Ευρωπαϊκή Πόλη να Ζεις και να Επισκεφτείς»</t>
  </si>
  <si>
    <t>Φλώρινα «Βιώσιμη πόλη, πύλη πολιτισμού»</t>
  </si>
  <si>
    <t>Κοζάνη «Η Πόλη κινείται... κάνουμε μαζί το επόμενο βήμα!»</t>
  </si>
  <si>
    <t>4.	Ηπείρου</t>
  </si>
  <si>
    <t>Στρατηγική ΤΑΠΤοΚ – ΕΚΤ στην περιοχή της Βιώσιμης Αστικής Ανάπτυξης του Δήμου Ιωαννιτών με τίτλο «Τοπικό Πρόγραμμα για την ενίσχυση της απασχόλησης και της επιχειρηματικότητας»</t>
  </si>
  <si>
    <t>δράσεις που προβλέπονταν στην Στρατηγική ΤΑΠΤοΚ-ΕΚΤ 2014-2020, προβλέπονται να συνεχιστούν ως μέρος της νέας Στρατηγικής ΒΑΑ</t>
  </si>
  <si>
    <t>Στρατηγική ΤΑΠΤοΚ – ΕΚΤ στην περιοχή υλοποίησης του ΤΑΠΤοΚ-Leader της Ήπειρος ΑΕ με τίτλο «Επιχειρηματικότητα στην περιοχή Leader μέσω ΤΑΠΤοΚ-ΕΚΤ»</t>
  </si>
  <si>
    <t xml:space="preserve">Η Στρατηγική ΤΑΠΤΟΚ/CLLD με χρηματοδότηση από το ΕΓΤΑΑ συνεχίζεται και την ΠΠ 2021-2027.  Δεν γνωρίζω εάν υπάρχει πρόβλεψη για την συνέχιση της στρατηγικής με χρηματοδότηση από το ΕΚΤ. </t>
  </si>
  <si>
    <t>Στρατηγικό Σχέδιο για τη Βιώσιμη Αστική Ανάπτυξη Δήμου Ιωαννιτών</t>
  </si>
  <si>
    <t>5.	Θεσσαλίας</t>
  </si>
  <si>
    <t>«Τρίκαλα: Μια ανοιχτή πόλη- πρότυπο στις όχθες του Ληθαίου»</t>
  </si>
  <si>
    <t>Στρατηγική Βιώσιμης Αστικής Ανάπτυξης Δήμου Βόλου</t>
  </si>
  <si>
    <t>«Η Πόλη στο Προσκήνιο»</t>
  </si>
  <si>
    <t>6.	Στερεάς Ελλάδας</t>
  </si>
  <si>
    <t>«Ολοκληρωμένο Σχέδιο Βιώσιμης Αστικής Ανάπτυξης (ΟΣΒΑΑ) για την ανάδειξη της πόλης της Λαμίας ως Διεθνώς Αναγνωρίσιμου Πολιτιστικού Προορισμού με αξιοποίηση της Ολοκληρωμένης Χωρικής Επένδυσης (ΟΧΕ)»</t>
  </si>
  <si>
    <t>Χαλκίδα «Βιώσιμη και έξυπνη πόλη»</t>
  </si>
  <si>
    <t>«Διαδημοτική Αστική Λειτουργική Περιοχή» των Αστικών Κέντρων των Δήμων Λεβαδέων, Θηβαίων και Αλιάρτου-Θεσπιέων ως Περιοχής Ανάδειξης της σύγχρονης Οικονομίας της Επισκεψιμότητας, Βελτίωσης της Ποιότητας Ζωής Πολιτών και Επισκεπτών και διασφάλισης της Κοινωνικής Συνοχής με αξιοποίηση της “Ολοκληρωμένης Χωρικής Επένδυσης” (ΟΧΕ)</t>
  </si>
  <si>
    <t>Στρατηγικού και Επιχειρησιακού Σχεδίου (Σχεδίου Δράσης) για την Αστική, Κοινωνική, Περιβαλλοντική και Επιχειρηματική Αναζωογόνηση και Εξυγίανση της ευρύτερης περιοχής της ΛΑΠ Ασωπού (ΟΧΕ ΛΑΠ Ασωπού)</t>
  </si>
  <si>
    <t>ΟΧΕ - Πολιτιστική, Περιβαλλοντική, Τουριστική Διαδρομή Περιφέρειας Στερεάς Ελλάδας</t>
  </si>
  <si>
    <t>7.	Ιoνίων Νήσων</t>
  </si>
  <si>
    <t>«Ολοκληρωμένο Σχέδιο Χωρικής Ανάπτυξης (ΟΣΧΑ) για την ανάδειξη της Πόλης της Κέρκυρας ως Διεθνώς αναγνωρίσιμου Πολύ- θεματικού, Πολύ-προιοντικού και Δημιουργικού Πολιτιστικού Προορισμού</t>
  </si>
  <si>
    <t>8.	Δυτικής Ελλάδας</t>
  </si>
  <si>
    <t>Στρατηγική Βιώσιμης Αστικής Ανάπτυξης Δήμου Πατρέων</t>
  </si>
  <si>
    <t>Στρατηγική Βιώσιμης Αστικής Ανάπτυξης Δήμου Αγρινίου</t>
  </si>
  <si>
    <t>ΣΤΡΑΤΗΓΙΚΟ ΣΧΕΔΙΟ ΟΛΟΚΛΗΡΩΜΕΝΗΣ ΧΩΡΙΚΗΣ ΕΠΕΝΔΥΣΗΣ για άλλες χωρικές Στρατηγικές στην Περιοχή Λιμνοθάλασσας Μεσολογγίου - Αιτωλικού</t>
  </si>
  <si>
    <t>ΣΤΡΑΤΗΓΙΚΟ ΣΧΕΔΙΟ ΟΛΟΚΛΗΡΩΜΕΝΗΣ ΧΩΡΙΚΗΣ ΕΠΕΝΔΥΣΗΣ για άλλες χωρικές Στρατηγικές στην ευρύτερη περιοχή του Άξονα Κατακόλου – Αρχαίας Ολυμπίας</t>
  </si>
  <si>
    <t>9.	Πελοποννήσου</t>
  </si>
  <si>
    <t>Στρατηγική Βιώσιμης Αστικής Ανάπτυξης των Δήμων Άργους- Μυκηνών και Ναυπλιέων</t>
  </si>
  <si>
    <t>Στρατηγική και Σχέδιο Δράσης ΤΑΠΤοΚ/CLLD «Αρκαδία 2020»</t>
  </si>
  <si>
    <t>Περιφέρεια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</si>
</sst>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  <scheme val="minor"/>
    </font>
    <font>
      <b/>
      <sz val="10"/>
      <color theme="1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</font>
    <font>
      <b/>
      <sz val="11"/>
      <color theme="1"/>
      <name val="Arial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6B8AF"/>
        <bgColor rgb="FFE6B8AF"/>
      </patternFill>
    </fill>
    <fill>
      <patternFill patternType="solid">
        <fgColor rgb="FFCFE2F3"/>
        <bgColor rgb="FFCFE2F3"/>
      </patternFill>
    </fill>
    <fill>
      <patternFill patternType="solid">
        <fgColor rgb="FFFFF2CC"/>
        <bgColor rgb="FFFFF2CC"/>
      </patternFill>
    </fill>
    <fill>
      <patternFill patternType="solid">
        <fgColor rgb="FFD9D2E9"/>
        <bgColor rgb="FFD9D2E9"/>
      </patternFill>
    </fill>
    <fill>
      <patternFill patternType="solid">
        <fgColor rgb="FF000000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 applyFont="1" applyAlignment="1"/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2" fillId="5" borderId="0" xfId="0" applyFont="1" applyFill="1" applyAlignment="1">
      <alignment vertical="center"/>
    </xf>
    <xf numFmtId="0" fontId="2" fillId="5" borderId="0" xfId="0" applyFont="1" applyFill="1" applyAlignment="1">
      <alignment vertical="center"/>
    </xf>
    <xf numFmtId="0" fontId="3" fillId="5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2" fontId="4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6" borderId="0" xfId="0" applyFont="1" applyFill="1" applyAlignment="1">
      <alignment vertical="center" wrapText="1"/>
    </xf>
    <xf numFmtId="2" fontId="4" fillId="0" borderId="0" xfId="0" applyNumberFormat="1" applyFont="1"/>
    <xf numFmtId="2" fontId="4" fillId="6" borderId="0" xfId="0" applyNumberFormat="1" applyFont="1" applyFill="1"/>
    <xf numFmtId="0" fontId="2" fillId="6" borderId="0" xfId="0" applyFont="1" applyFill="1"/>
    <xf numFmtId="2" fontId="1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customschemas.google.com/relationships/workbookmetadata" Target="metadata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990"/>
  <sheetViews>
    <sheetView workbookViewId="0">
      <pane ySplit="1" topLeftCell="A2" activePane="bottomLeft" state="frozen"/>
      <selection pane="bottomLeft" activeCell="B3" sqref="B3"/>
    </sheetView>
  </sheetViews>
  <sheetFormatPr defaultColWidth="12.5703125" defaultRowHeight="15" customHeight="1" x14ac:dyDescent="0.2"/>
  <cols>
    <col min="1" max="1" width="11.42578125" customWidth="1"/>
    <col min="2" max="2" width="28.7109375" customWidth="1"/>
    <col min="3" max="3" width="40" customWidth="1"/>
    <col min="4" max="4" width="123.28515625" customWidth="1"/>
    <col min="5" max="5" width="6.28515625" customWidth="1"/>
    <col min="6" max="33" width="21.42578125" customWidth="1"/>
  </cols>
  <sheetData>
    <row r="1" spans="1:33" ht="143.2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/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</row>
    <row r="2" spans="1:33" ht="12.75" x14ac:dyDescent="0.2">
      <c r="A2" s="3">
        <v>1</v>
      </c>
      <c r="B2" s="4">
        <v>18</v>
      </c>
      <c r="C2" s="4" t="s">
        <v>32</v>
      </c>
      <c r="D2" s="4" t="s">
        <v>33</v>
      </c>
      <c r="E2" s="4"/>
      <c r="F2" s="4">
        <v>6</v>
      </c>
      <c r="G2" s="3">
        <v>7</v>
      </c>
      <c r="H2" s="4">
        <v>5</v>
      </c>
      <c r="I2" s="3">
        <v>7</v>
      </c>
      <c r="J2" s="3">
        <v>7</v>
      </c>
      <c r="K2" s="3">
        <v>7</v>
      </c>
      <c r="L2" s="3">
        <v>7</v>
      </c>
      <c r="M2" s="3">
        <v>7</v>
      </c>
      <c r="N2" s="4">
        <v>4</v>
      </c>
      <c r="O2" s="3">
        <v>7</v>
      </c>
      <c r="P2" s="3">
        <v>7</v>
      </c>
      <c r="Q2" s="4">
        <v>3</v>
      </c>
      <c r="R2" s="4">
        <v>5</v>
      </c>
      <c r="S2" s="4">
        <v>6</v>
      </c>
      <c r="T2" s="4">
        <v>6</v>
      </c>
      <c r="U2" s="3">
        <v>7</v>
      </c>
      <c r="V2" s="3">
        <v>7</v>
      </c>
      <c r="W2" s="3">
        <v>7</v>
      </c>
      <c r="X2" s="4">
        <v>4</v>
      </c>
      <c r="Y2" s="4">
        <v>6</v>
      </c>
      <c r="Z2" s="3">
        <v>7</v>
      </c>
      <c r="AA2" s="3">
        <v>7</v>
      </c>
      <c r="AB2" s="3">
        <v>7</v>
      </c>
      <c r="AC2" s="3">
        <v>7</v>
      </c>
      <c r="AD2" s="3">
        <v>7</v>
      </c>
      <c r="AE2" s="4" t="s">
        <v>34</v>
      </c>
      <c r="AF2" s="4"/>
      <c r="AG2" s="3">
        <v>7</v>
      </c>
    </row>
    <row r="3" spans="1:33" ht="12.75" x14ac:dyDescent="0.2">
      <c r="A3" s="3">
        <f t="shared" ref="A3:A52" si="0">A2+1</f>
        <v>2</v>
      </c>
      <c r="B3" s="4">
        <v>73</v>
      </c>
      <c r="C3" s="4" t="s">
        <v>32</v>
      </c>
      <c r="D3" s="4" t="s">
        <v>35</v>
      </c>
      <c r="E3" s="4"/>
      <c r="F3" s="4">
        <v>5</v>
      </c>
      <c r="G3" s="3">
        <v>3</v>
      </c>
      <c r="H3" s="4">
        <v>5</v>
      </c>
      <c r="I3" s="3">
        <v>7</v>
      </c>
      <c r="J3" s="3">
        <v>5</v>
      </c>
      <c r="K3" s="3">
        <v>4</v>
      </c>
      <c r="L3" s="3">
        <v>5</v>
      </c>
      <c r="M3" s="3">
        <v>5</v>
      </c>
      <c r="N3" s="4">
        <v>3</v>
      </c>
      <c r="O3" s="3">
        <v>4</v>
      </c>
      <c r="P3" s="3">
        <v>5</v>
      </c>
      <c r="Q3" s="4">
        <v>5</v>
      </c>
      <c r="R3" s="4">
        <v>6</v>
      </c>
      <c r="S3" s="4">
        <v>3</v>
      </c>
      <c r="T3" s="4">
        <v>2</v>
      </c>
      <c r="U3" s="3">
        <v>6</v>
      </c>
      <c r="V3" s="3">
        <v>7</v>
      </c>
      <c r="W3" s="3">
        <v>7</v>
      </c>
      <c r="X3" s="4">
        <v>3</v>
      </c>
      <c r="Y3" s="4">
        <v>6</v>
      </c>
      <c r="Z3" s="3">
        <v>7</v>
      </c>
      <c r="AA3" s="3">
        <v>7</v>
      </c>
      <c r="AB3" s="3">
        <v>7</v>
      </c>
      <c r="AC3" s="3">
        <v>3</v>
      </c>
      <c r="AD3" s="3">
        <v>2</v>
      </c>
      <c r="AE3" s="4" t="s">
        <v>34</v>
      </c>
      <c r="AF3" s="4"/>
      <c r="AG3" s="3">
        <v>5</v>
      </c>
    </row>
    <row r="4" spans="1:33" ht="12.75" x14ac:dyDescent="0.2">
      <c r="A4" s="3">
        <f t="shared" si="0"/>
        <v>3</v>
      </c>
      <c r="B4" s="5">
        <v>79</v>
      </c>
      <c r="C4" s="5" t="s">
        <v>32</v>
      </c>
      <c r="D4" s="5" t="s">
        <v>36</v>
      </c>
      <c r="E4" s="5"/>
      <c r="F4" s="5">
        <v>2</v>
      </c>
      <c r="G4" s="6">
        <v>4</v>
      </c>
      <c r="H4" s="5">
        <v>2</v>
      </c>
      <c r="I4" s="6">
        <v>7</v>
      </c>
      <c r="J4" s="6">
        <v>7</v>
      </c>
      <c r="K4" s="6">
        <v>5</v>
      </c>
      <c r="L4" s="6">
        <v>1</v>
      </c>
      <c r="M4" s="6">
        <v>3</v>
      </c>
      <c r="N4" s="5">
        <v>5</v>
      </c>
      <c r="O4" s="6">
        <v>5</v>
      </c>
      <c r="P4" s="6">
        <v>3</v>
      </c>
      <c r="Q4" s="5">
        <v>6</v>
      </c>
      <c r="R4" s="5">
        <v>6</v>
      </c>
      <c r="S4" s="5">
        <v>4</v>
      </c>
      <c r="T4" s="5">
        <v>1</v>
      </c>
      <c r="U4" s="6">
        <v>6</v>
      </c>
      <c r="V4" s="6">
        <v>5</v>
      </c>
      <c r="W4" s="6">
        <v>6</v>
      </c>
      <c r="X4" s="5">
        <v>3</v>
      </c>
      <c r="Y4" s="5">
        <v>6</v>
      </c>
      <c r="Z4" s="6">
        <v>5</v>
      </c>
      <c r="AA4" s="6">
        <v>6</v>
      </c>
      <c r="AB4" s="6">
        <v>6</v>
      </c>
      <c r="AC4" s="6">
        <v>5</v>
      </c>
      <c r="AD4" s="6">
        <v>4</v>
      </c>
      <c r="AE4" s="5" t="s">
        <v>34</v>
      </c>
      <c r="AF4" s="5"/>
      <c r="AG4" s="6">
        <v>6</v>
      </c>
    </row>
    <row r="5" spans="1:33" ht="12.75" x14ac:dyDescent="0.2">
      <c r="A5" s="3">
        <f t="shared" si="0"/>
        <v>4</v>
      </c>
      <c r="B5" s="4">
        <v>87</v>
      </c>
      <c r="C5" s="4" t="s">
        <v>32</v>
      </c>
      <c r="D5" s="4" t="s">
        <v>37</v>
      </c>
      <c r="E5" s="4"/>
      <c r="F5" s="4">
        <v>6</v>
      </c>
      <c r="G5" s="3">
        <v>4</v>
      </c>
      <c r="H5" s="4">
        <v>4</v>
      </c>
      <c r="I5" s="3">
        <v>5</v>
      </c>
      <c r="J5" s="3">
        <v>7</v>
      </c>
      <c r="K5" s="3">
        <v>6</v>
      </c>
      <c r="L5" s="3">
        <v>6</v>
      </c>
      <c r="M5" s="3">
        <v>7</v>
      </c>
      <c r="N5" s="4">
        <v>6</v>
      </c>
      <c r="O5" s="3">
        <v>7</v>
      </c>
      <c r="P5" s="3">
        <v>6</v>
      </c>
      <c r="Q5" s="4">
        <v>6</v>
      </c>
      <c r="R5" s="4">
        <v>7</v>
      </c>
      <c r="S5" s="4">
        <v>6</v>
      </c>
      <c r="T5" s="4">
        <v>7</v>
      </c>
      <c r="U5" s="3">
        <v>6</v>
      </c>
      <c r="V5" s="3">
        <v>6</v>
      </c>
      <c r="W5" s="3">
        <v>7</v>
      </c>
      <c r="X5" s="4">
        <v>6</v>
      </c>
      <c r="Y5" s="4">
        <v>6</v>
      </c>
      <c r="Z5" s="3">
        <v>5</v>
      </c>
      <c r="AA5" s="3">
        <v>5</v>
      </c>
      <c r="AB5" s="3">
        <v>5</v>
      </c>
      <c r="AC5" s="3">
        <v>3</v>
      </c>
      <c r="AD5" s="3">
        <v>6</v>
      </c>
      <c r="AE5" s="4" t="s">
        <v>38</v>
      </c>
      <c r="AF5" s="4"/>
      <c r="AG5" s="3">
        <v>6</v>
      </c>
    </row>
    <row r="6" spans="1:33" ht="12.75" x14ac:dyDescent="0.2">
      <c r="A6" s="3">
        <f t="shared" si="0"/>
        <v>5</v>
      </c>
      <c r="B6" s="4">
        <v>22</v>
      </c>
      <c r="C6" s="4" t="s">
        <v>39</v>
      </c>
      <c r="D6" s="4" t="s">
        <v>40</v>
      </c>
      <c r="E6" s="4"/>
      <c r="F6" s="4">
        <v>5</v>
      </c>
      <c r="G6" s="4">
        <v>3</v>
      </c>
      <c r="H6" s="4">
        <v>6</v>
      </c>
      <c r="I6" s="4">
        <v>6</v>
      </c>
      <c r="J6" s="4">
        <v>5</v>
      </c>
      <c r="K6" s="3">
        <v>7</v>
      </c>
      <c r="L6" s="3">
        <v>7</v>
      </c>
      <c r="M6" s="3">
        <v>7</v>
      </c>
      <c r="N6" s="4">
        <v>2</v>
      </c>
      <c r="O6" s="4">
        <v>6</v>
      </c>
      <c r="P6" s="3">
        <v>7</v>
      </c>
      <c r="Q6" s="4">
        <v>6</v>
      </c>
      <c r="R6" s="4">
        <v>5</v>
      </c>
      <c r="S6" s="4">
        <v>6</v>
      </c>
      <c r="T6" s="4">
        <v>6</v>
      </c>
      <c r="U6" s="3">
        <v>7</v>
      </c>
      <c r="V6" s="3">
        <v>7</v>
      </c>
      <c r="W6" s="3">
        <v>7</v>
      </c>
      <c r="X6" s="4">
        <v>5</v>
      </c>
      <c r="Y6" s="4">
        <v>6</v>
      </c>
      <c r="Z6" s="4">
        <v>4</v>
      </c>
      <c r="AA6" s="4">
        <v>4</v>
      </c>
      <c r="AB6" s="4">
        <v>4</v>
      </c>
      <c r="AC6" s="4">
        <v>4</v>
      </c>
      <c r="AD6" s="4">
        <v>6</v>
      </c>
      <c r="AE6" s="4" t="s">
        <v>34</v>
      </c>
      <c r="AF6" s="4"/>
      <c r="AG6" s="3">
        <v>7</v>
      </c>
    </row>
    <row r="7" spans="1:33" ht="12.75" x14ac:dyDescent="0.2">
      <c r="A7" s="3">
        <f t="shared" si="0"/>
        <v>6</v>
      </c>
      <c r="B7" s="4">
        <v>41</v>
      </c>
      <c r="C7" s="4" t="s">
        <v>39</v>
      </c>
      <c r="D7" s="4" t="s">
        <v>41</v>
      </c>
      <c r="E7" s="4"/>
      <c r="F7" s="4">
        <v>5</v>
      </c>
      <c r="G7" s="3">
        <v>1</v>
      </c>
      <c r="H7" s="4">
        <v>6</v>
      </c>
      <c r="I7" s="4">
        <v>6</v>
      </c>
      <c r="J7" s="4">
        <v>6</v>
      </c>
      <c r="K7" s="4">
        <v>6</v>
      </c>
      <c r="L7" s="4">
        <v>5</v>
      </c>
      <c r="M7" s="4">
        <v>6</v>
      </c>
      <c r="N7" s="4">
        <v>3</v>
      </c>
      <c r="O7" s="4">
        <v>6</v>
      </c>
      <c r="P7" s="4">
        <v>6</v>
      </c>
      <c r="Q7" s="4">
        <v>6</v>
      </c>
      <c r="R7" s="4">
        <v>5</v>
      </c>
      <c r="S7" s="4">
        <v>6</v>
      </c>
      <c r="T7" s="4">
        <v>5</v>
      </c>
      <c r="U7" s="4">
        <v>5</v>
      </c>
      <c r="V7" s="4">
        <v>6</v>
      </c>
      <c r="W7" s="4">
        <v>5</v>
      </c>
      <c r="X7" s="4">
        <v>2</v>
      </c>
      <c r="Y7" s="4">
        <v>4</v>
      </c>
      <c r="Z7" s="4">
        <v>4</v>
      </c>
      <c r="AA7" s="4">
        <v>4</v>
      </c>
      <c r="AB7" s="4">
        <v>4</v>
      </c>
      <c r="AC7" s="4">
        <v>4</v>
      </c>
      <c r="AD7" s="4">
        <v>4</v>
      </c>
      <c r="AE7" s="4" t="s">
        <v>34</v>
      </c>
      <c r="AF7" s="4"/>
      <c r="AG7" s="3">
        <v>7</v>
      </c>
    </row>
    <row r="8" spans="1:33" ht="12.75" x14ac:dyDescent="0.2">
      <c r="A8" s="3">
        <f t="shared" si="0"/>
        <v>7</v>
      </c>
      <c r="B8" s="4">
        <v>47</v>
      </c>
      <c r="C8" s="4" t="s">
        <v>39</v>
      </c>
      <c r="D8" s="4" t="s">
        <v>42</v>
      </c>
      <c r="E8" s="4"/>
      <c r="F8" s="4">
        <v>5</v>
      </c>
      <c r="G8" s="4">
        <v>4</v>
      </c>
      <c r="H8" s="4">
        <v>6</v>
      </c>
      <c r="I8" s="3">
        <v>7</v>
      </c>
      <c r="J8" s="3">
        <v>7</v>
      </c>
      <c r="K8" s="4">
        <v>5</v>
      </c>
      <c r="L8" s="4">
        <v>3</v>
      </c>
      <c r="M8" s="4">
        <v>5</v>
      </c>
      <c r="N8" s="4">
        <v>5</v>
      </c>
      <c r="O8" s="4">
        <v>5</v>
      </c>
      <c r="P8" s="3">
        <v>7</v>
      </c>
      <c r="Q8" s="4">
        <v>5</v>
      </c>
      <c r="R8" s="3">
        <v>7</v>
      </c>
      <c r="S8" s="4">
        <v>5</v>
      </c>
      <c r="T8" s="4">
        <v>6</v>
      </c>
      <c r="U8" s="4">
        <v>6</v>
      </c>
      <c r="V8" s="4">
        <v>6</v>
      </c>
      <c r="W8" s="4">
        <v>5</v>
      </c>
      <c r="X8" s="4">
        <v>2</v>
      </c>
      <c r="Y8" s="3">
        <v>7</v>
      </c>
      <c r="Z8" s="4">
        <v>5</v>
      </c>
      <c r="AA8" s="4">
        <v>6</v>
      </c>
      <c r="AB8" s="4">
        <v>5</v>
      </c>
      <c r="AC8" s="4">
        <v>5</v>
      </c>
      <c r="AD8" s="3">
        <v>7</v>
      </c>
      <c r="AE8" s="4" t="s">
        <v>34</v>
      </c>
      <c r="AF8" s="4"/>
      <c r="AG8" s="3">
        <v>7</v>
      </c>
    </row>
    <row r="9" spans="1:33" ht="12.75" x14ac:dyDescent="0.2">
      <c r="A9" s="3">
        <f t="shared" si="0"/>
        <v>8</v>
      </c>
      <c r="B9" s="4">
        <v>85</v>
      </c>
      <c r="C9" s="4" t="s">
        <v>39</v>
      </c>
      <c r="D9" s="4" t="s">
        <v>43</v>
      </c>
      <c r="E9" s="4"/>
      <c r="F9" s="4">
        <v>5</v>
      </c>
      <c r="G9" s="4">
        <v>3</v>
      </c>
      <c r="H9" s="4">
        <v>4</v>
      </c>
      <c r="I9" s="4">
        <v>6</v>
      </c>
      <c r="J9" s="4">
        <v>6</v>
      </c>
      <c r="K9" s="4">
        <v>4</v>
      </c>
      <c r="L9" s="4">
        <v>5</v>
      </c>
      <c r="M9" s="4">
        <v>6</v>
      </c>
      <c r="N9" s="4">
        <v>5</v>
      </c>
      <c r="O9" s="4">
        <v>6</v>
      </c>
      <c r="P9" s="3">
        <v>7</v>
      </c>
      <c r="Q9" s="4">
        <v>5</v>
      </c>
      <c r="R9" s="4">
        <v>6</v>
      </c>
      <c r="S9" s="4">
        <v>5</v>
      </c>
      <c r="T9" s="4">
        <v>4</v>
      </c>
      <c r="U9" s="4">
        <v>4</v>
      </c>
      <c r="V9" s="4">
        <v>5</v>
      </c>
      <c r="W9" s="4">
        <v>4</v>
      </c>
      <c r="X9" s="4">
        <v>3</v>
      </c>
      <c r="Y9" s="4">
        <v>5</v>
      </c>
      <c r="Z9" s="4">
        <v>6</v>
      </c>
      <c r="AA9" s="4">
        <v>6</v>
      </c>
      <c r="AB9" s="4">
        <v>6</v>
      </c>
      <c r="AC9" s="4">
        <v>5</v>
      </c>
      <c r="AD9" s="4">
        <v>6</v>
      </c>
      <c r="AE9" s="4" t="s">
        <v>34</v>
      </c>
      <c r="AF9" s="4"/>
      <c r="AG9" s="4">
        <v>6</v>
      </c>
    </row>
    <row r="10" spans="1:33" ht="12.75" x14ac:dyDescent="0.2">
      <c r="A10" s="3">
        <f t="shared" si="0"/>
        <v>9</v>
      </c>
      <c r="B10" s="4">
        <v>115</v>
      </c>
      <c r="C10" s="4" t="s">
        <v>44</v>
      </c>
      <c r="D10" s="4" t="s">
        <v>45</v>
      </c>
      <c r="E10" s="4"/>
      <c r="F10" s="4">
        <v>2</v>
      </c>
      <c r="G10" s="4">
        <v>3</v>
      </c>
      <c r="H10" s="4">
        <v>6</v>
      </c>
      <c r="I10" s="4">
        <v>5</v>
      </c>
      <c r="J10" s="4">
        <v>6</v>
      </c>
      <c r="K10" s="4">
        <v>4</v>
      </c>
      <c r="L10" s="4">
        <v>4</v>
      </c>
      <c r="M10" s="4">
        <v>3</v>
      </c>
      <c r="N10" s="4">
        <v>5</v>
      </c>
      <c r="O10" s="4">
        <v>5</v>
      </c>
      <c r="P10" s="4">
        <v>4</v>
      </c>
      <c r="Q10" s="4">
        <v>4</v>
      </c>
      <c r="R10" s="4">
        <v>5</v>
      </c>
      <c r="S10" s="4">
        <v>4</v>
      </c>
      <c r="T10" s="4">
        <v>3</v>
      </c>
      <c r="U10" s="4">
        <v>4</v>
      </c>
      <c r="V10" s="4">
        <v>4</v>
      </c>
      <c r="W10" s="4">
        <v>5</v>
      </c>
      <c r="X10" s="4">
        <v>3</v>
      </c>
      <c r="Y10" s="4">
        <v>4</v>
      </c>
      <c r="Z10" s="4">
        <v>4</v>
      </c>
      <c r="AA10" s="4">
        <v>4</v>
      </c>
      <c r="AB10" s="4">
        <v>5</v>
      </c>
      <c r="AC10" s="4">
        <v>4</v>
      </c>
      <c r="AD10" s="4">
        <v>3</v>
      </c>
      <c r="AE10" s="4" t="s">
        <v>34</v>
      </c>
      <c r="AF10" s="4"/>
      <c r="AG10" s="4">
        <v>5</v>
      </c>
    </row>
    <row r="11" spans="1:33" ht="12.75" x14ac:dyDescent="0.2">
      <c r="A11" s="3">
        <f t="shared" si="0"/>
        <v>10</v>
      </c>
      <c r="B11" s="4">
        <v>124</v>
      </c>
      <c r="C11" s="4" t="s">
        <v>44</v>
      </c>
      <c r="D11" s="7" t="s">
        <v>46</v>
      </c>
      <c r="E11" s="4"/>
      <c r="F11" s="4">
        <v>3</v>
      </c>
      <c r="G11" s="4">
        <v>4</v>
      </c>
      <c r="H11" s="4">
        <v>3</v>
      </c>
      <c r="I11" s="4">
        <v>4</v>
      </c>
      <c r="J11" s="4">
        <v>6</v>
      </c>
      <c r="K11" s="4">
        <v>4</v>
      </c>
      <c r="L11" s="4">
        <v>4</v>
      </c>
      <c r="M11" s="4">
        <v>4</v>
      </c>
      <c r="N11" s="4">
        <v>6</v>
      </c>
      <c r="O11" s="4">
        <v>5</v>
      </c>
      <c r="P11" s="4">
        <v>5</v>
      </c>
      <c r="Q11" s="4">
        <v>5</v>
      </c>
      <c r="R11" s="4">
        <v>4</v>
      </c>
      <c r="S11" s="4">
        <v>4</v>
      </c>
      <c r="T11" s="4">
        <v>3</v>
      </c>
      <c r="U11" s="4">
        <v>4</v>
      </c>
      <c r="V11" s="4">
        <v>5</v>
      </c>
      <c r="W11" s="4">
        <v>5</v>
      </c>
      <c r="X11" s="4">
        <v>4</v>
      </c>
      <c r="Y11" s="4">
        <v>5</v>
      </c>
      <c r="Z11" s="4">
        <v>3</v>
      </c>
      <c r="AA11" s="4">
        <v>2</v>
      </c>
      <c r="AB11" s="4">
        <v>3</v>
      </c>
      <c r="AC11" s="4">
        <v>3</v>
      </c>
      <c r="AD11" s="4">
        <v>3</v>
      </c>
      <c r="AE11" s="4" t="s">
        <v>34</v>
      </c>
      <c r="AF11" s="4"/>
      <c r="AG11" s="4">
        <v>5</v>
      </c>
    </row>
    <row r="12" spans="1:33" ht="12.75" x14ac:dyDescent="0.2">
      <c r="A12" s="3">
        <f t="shared" si="0"/>
        <v>11</v>
      </c>
      <c r="B12" s="4">
        <v>135</v>
      </c>
      <c r="C12" s="4" t="s">
        <v>44</v>
      </c>
      <c r="D12" s="4" t="s">
        <v>47</v>
      </c>
      <c r="E12" s="4"/>
      <c r="F12" s="4">
        <v>5</v>
      </c>
      <c r="G12" s="4">
        <v>5</v>
      </c>
      <c r="H12" s="4">
        <v>4</v>
      </c>
      <c r="I12" s="4">
        <v>5</v>
      </c>
      <c r="J12" s="4">
        <v>6</v>
      </c>
      <c r="K12" s="4">
        <v>5</v>
      </c>
      <c r="L12" s="4">
        <v>3</v>
      </c>
      <c r="M12" s="4">
        <v>4</v>
      </c>
      <c r="N12" s="4">
        <v>5</v>
      </c>
      <c r="O12" s="4">
        <v>5</v>
      </c>
      <c r="P12" s="4">
        <v>4</v>
      </c>
      <c r="Q12" s="4">
        <v>3</v>
      </c>
      <c r="R12" s="4">
        <v>5</v>
      </c>
      <c r="S12" s="4">
        <v>3</v>
      </c>
      <c r="T12" s="4">
        <v>5</v>
      </c>
      <c r="U12" s="4">
        <v>5</v>
      </c>
      <c r="V12" s="4">
        <v>6</v>
      </c>
      <c r="W12" s="4">
        <v>6</v>
      </c>
      <c r="X12" s="4">
        <v>3</v>
      </c>
      <c r="Y12" s="4">
        <v>3</v>
      </c>
      <c r="Z12" s="4">
        <v>5</v>
      </c>
      <c r="AA12" s="4">
        <v>4</v>
      </c>
      <c r="AB12" s="4">
        <v>6</v>
      </c>
      <c r="AC12" s="4">
        <v>6</v>
      </c>
      <c r="AD12" s="4">
        <v>6</v>
      </c>
      <c r="AE12" s="4" t="s">
        <v>48</v>
      </c>
      <c r="AF12" s="4" t="s">
        <v>49</v>
      </c>
      <c r="AG12" s="4">
        <v>6</v>
      </c>
    </row>
    <row r="13" spans="1:33" ht="12.75" x14ac:dyDescent="0.2">
      <c r="A13" s="3">
        <f t="shared" si="0"/>
        <v>12</v>
      </c>
      <c r="B13" s="4">
        <v>130</v>
      </c>
      <c r="C13" s="4" t="s">
        <v>50</v>
      </c>
      <c r="D13" s="4" t="s">
        <v>51</v>
      </c>
      <c r="E13" s="4"/>
      <c r="F13" s="4">
        <v>5</v>
      </c>
      <c r="G13" s="3">
        <v>1</v>
      </c>
      <c r="H13" s="4">
        <v>5</v>
      </c>
      <c r="I13" s="4">
        <v>6</v>
      </c>
      <c r="J13" s="4">
        <v>5</v>
      </c>
      <c r="K13" s="3">
        <v>7</v>
      </c>
      <c r="L13" s="4">
        <v>2</v>
      </c>
      <c r="M13" s="4">
        <v>6</v>
      </c>
      <c r="N13" s="3">
        <v>1</v>
      </c>
      <c r="O13" s="3">
        <v>7</v>
      </c>
      <c r="P13" s="4">
        <v>5</v>
      </c>
      <c r="Q13" s="4">
        <v>2</v>
      </c>
      <c r="R13" s="4">
        <v>2</v>
      </c>
      <c r="S13" s="4">
        <v>3</v>
      </c>
      <c r="T13" s="3">
        <v>1</v>
      </c>
      <c r="U13" s="3">
        <v>7</v>
      </c>
      <c r="V13" s="3">
        <v>7</v>
      </c>
      <c r="W13" s="3">
        <v>7</v>
      </c>
      <c r="X13" s="4">
        <v>2</v>
      </c>
      <c r="Y13" s="4">
        <v>5</v>
      </c>
      <c r="Z13" s="4">
        <v>4</v>
      </c>
      <c r="AA13" s="4">
        <v>3</v>
      </c>
      <c r="AB13" s="4">
        <v>3</v>
      </c>
      <c r="AC13" s="4">
        <v>2</v>
      </c>
      <c r="AD13" s="4">
        <v>2</v>
      </c>
      <c r="AE13" s="4" t="s">
        <v>38</v>
      </c>
      <c r="AF13" s="4"/>
      <c r="AG13" s="4">
        <v>4</v>
      </c>
    </row>
    <row r="14" spans="1:33" ht="12.75" x14ac:dyDescent="0.2">
      <c r="A14" s="3">
        <f t="shared" si="0"/>
        <v>13</v>
      </c>
      <c r="B14" s="5">
        <v>51</v>
      </c>
      <c r="C14" s="5" t="s">
        <v>52</v>
      </c>
      <c r="D14" s="5" t="s">
        <v>53</v>
      </c>
      <c r="E14" s="5"/>
      <c r="F14" s="5">
        <v>2</v>
      </c>
      <c r="G14" s="5">
        <v>3</v>
      </c>
      <c r="H14" s="5">
        <v>3</v>
      </c>
      <c r="I14" s="5">
        <v>5</v>
      </c>
      <c r="J14" s="5">
        <v>2</v>
      </c>
      <c r="K14" s="5">
        <v>5</v>
      </c>
      <c r="L14" s="5">
        <v>4</v>
      </c>
      <c r="M14" s="5">
        <v>4</v>
      </c>
      <c r="N14" s="5">
        <v>4</v>
      </c>
      <c r="O14" s="5">
        <v>5</v>
      </c>
      <c r="P14" s="5">
        <v>4</v>
      </c>
      <c r="Q14" s="5">
        <v>4</v>
      </c>
      <c r="R14" s="5">
        <v>6</v>
      </c>
      <c r="S14" s="5">
        <v>4</v>
      </c>
      <c r="T14" s="5">
        <v>3</v>
      </c>
      <c r="U14" s="5">
        <v>4</v>
      </c>
      <c r="V14" s="5">
        <v>4</v>
      </c>
      <c r="W14" s="5">
        <v>4</v>
      </c>
      <c r="X14" s="5">
        <v>3</v>
      </c>
      <c r="Y14" s="5">
        <v>4</v>
      </c>
      <c r="Z14" s="5">
        <v>5</v>
      </c>
      <c r="AA14" s="5">
        <v>5</v>
      </c>
      <c r="AB14" s="5">
        <v>5</v>
      </c>
      <c r="AC14" s="5">
        <v>5</v>
      </c>
      <c r="AD14" s="5">
        <v>5</v>
      </c>
      <c r="AE14" s="5" t="s">
        <v>34</v>
      </c>
      <c r="AF14" s="5"/>
      <c r="AG14" s="5">
        <v>5</v>
      </c>
    </row>
    <row r="15" spans="1:33" ht="15.75" customHeight="1" x14ac:dyDescent="0.2">
      <c r="A15" s="3">
        <f t="shared" si="0"/>
        <v>14</v>
      </c>
      <c r="B15" s="4">
        <v>127</v>
      </c>
      <c r="C15" s="4" t="s">
        <v>52</v>
      </c>
      <c r="D15" s="4" t="s">
        <v>54</v>
      </c>
      <c r="E15" s="4"/>
      <c r="F15" s="4">
        <v>3</v>
      </c>
      <c r="G15" s="3">
        <v>1</v>
      </c>
      <c r="H15" s="4">
        <v>5</v>
      </c>
      <c r="I15" s="4">
        <v>5</v>
      </c>
      <c r="J15" s="3">
        <v>7</v>
      </c>
      <c r="K15" s="3">
        <v>7</v>
      </c>
      <c r="L15" s="4">
        <v>5</v>
      </c>
      <c r="M15" s="4">
        <v>4</v>
      </c>
      <c r="N15" s="4">
        <v>5</v>
      </c>
      <c r="O15" s="4">
        <v>4</v>
      </c>
      <c r="P15" s="4">
        <v>6</v>
      </c>
      <c r="Q15" s="4">
        <v>5</v>
      </c>
      <c r="R15" s="4">
        <v>6</v>
      </c>
      <c r="S15" s="4">
        <v>4</v>
      </c>
      <c r="T15" s="4">
        <v>3</v>
      </c>
      <c r="U15" s="4">
        <v>5</v>
      </c>
      <c r="V15" s="4">
        <v>5</v>
      </c>
      <c r="W15" s="4">
        <v>5</v>
      </c>
      <c r="X15" s="4">
        <v>3</v>
      </c>
      <c r="Y15" s="4">
        <v>4</v>
      </c>
      <c r="Z15" s="4">
        <v>4</v>
      </c>
      <c r="AA15" s="4">
        <v>3</v>
      </c>
      <c r="AB15" s="4">
        <v>4</v>
      </c>
      <c r="AC15" s="4">
        <v>2</v>
      </c>
      <c r="AD15" s="4">
        <v>2</v>
      </c>
      <c r="AE15" s="4" t="s">
        <v>34</v>
      </c>
      <c r="AF15" s="4"/>
      <c r="AG15" s="4">
        <v>6</v>
      </c>
    </row>
    <row r="16" spans="1:33" ht="15.75" customHeight="1" x14ac:dyDescent="0.2">
      <c r="A16" s="3">
        <f t="shared" si="0"/>
        <v>15</v>
      </c>
      <c r="B16" s="4">
        <v>142</v>
      </c>
      <c r="C16" s="4" t="s">
        <v>52</v>
      </c>
      <c r="D16" s="8" t="s">
        <v>55</v>
      </c>
      <c r="E16" s="4"/>
      <c r="F16" s="4">
        <v>5</v>
      </c>
      <c r="G16" s="4">
        <v>3</v>
      </c>
      <c r="H16" s="4">
        <v>4</v>
      </c>
      <c r="I16" s="4">
        <v>5</v>
      </c>
      <c r="J16" s="3">
        <v>7</v>
      </c>
      <c r="K16" s="3">
        <v>7</v>
      </c>
      <c r="L16" s="4">
        <v>5</v>
      </c>
      <c r="M16" s="4">
        <v>6</v>
      </c>
      <c r="N16" s="4">
        <v>6</v>
      </c>
      <c r="O16" s="4">
        <v>6</v>
      </c>
      <c r="P16" s="4">
        <v>6</v>
      </c>
      <c r="Q16" s="4">
        <v>5</v>
      </c>
      <c r="R16" s="4">
        <v>6</v>
      </c>
      <c r="S16" s="4">
        <v>6</v>
      </c>
      <c r="T16" s="3">
        <v>7</v>
      </c>
      <c r="U16" s="4">
        <v>6</v>
      </c>
      <c r="V16" s="4">
        <v>6</v>
      </c>
      <c r="W16" s="4">
        <v>6</v>
      </c>
      <c r="X16" s="4">
        <v>4</v>
      </c>
      <c r="Y16" s="4">
        <v>5</v>
      </c>
      <c r="Z16" s="4">
        <v>6</v>
      </c>
      <c r="AA16" s="4">
        <v>6</v>
      </c>
      <c r="AB16" s="4">
        <v>6</v>
      </c>
      <c r="AC16" s="4">
        <v>6</v>
      </c>
      <c r="AD16" s="4">
        <v>6</v>
      </c>
      <c r="AE16" s="4" t="s">
        <v>34</v>
      </c>
      <c r="AF16" s="4"/>
      <c r="AG16" s="4">
        <v>6</v>
      </c>
    </row>
    <row r="17" spans="1:33" ht="15.75" customHeight="1" x14ac:dyDescent="0.2">
      <c r="A17" s="3">
        <f t="shared" si="0"/>
        <v>16</v>
      </c>
      <c r="B17" s="4">
        <v>31</v>
      </c>
      <c r="C17" s="4" t="s">
        <v>56</v>
      </c>
      <c r="D17" s="4" t="s">
        <v>57</v>
      </c>
      <c r="E17" s="4"/>
      <c r="F17" s="4">
        <v>5</v>
      </c>
      <c r="G17" s="4">
        <v>2</v>
      </c>
      <c r="H17" s="4">
        <v>4</v>
      </c>
      <c r="I17" s="4">
        <v>6</v>
      </c>
      <c r="J17" s="4">
        <v>6</v>
      </c>
      <c r="K17" s="4">
        <v>6</v>
      </c>
      <c r="L17" s="4">
        <v>4</v>
      </c>
      <c r="M17" s="4">
        <v>5</v>
      </c>
      <c r="N17" s="4">
        <v>6</v>
      </c>
      <c r="O17" s="4">
        <v>4</v>
      </c>
      <c r="P17" s="4">
        <v>5</v>
      </c>
      <c r="Q17" s="4">
        <v>5</v>
      </c>
      <c r="R17" s="4">
        <v>5</v>
      </c>
      <c r="S17" s="4">
        <v>5</v>
      </c>
      <c r="T17" s="4">
        <v>5</v>
      </c>
      <c r="U17" s="4">
        <v>6</v>
      </c>
      <c r="V17" s="4">
        <v>5</v>
      </c>
      <c r="W17" s="4">
        <v>5</v>
      </c>
      <c r="X17" s="4">
        <v>3</v>
      </c>
      <c r="Y17" s="4">
        <v>6</v>
      </c>
      <c r="Z17" s="4">
        <v>5</v>
      </c>
      <c r="AA17" s="4">
        <v>5</v>
      </c>
      <c r="AB17" s="4">
        <v>5</v>
      </c>
      <c r="AC17" s="4">
        <v>6</v>
      </c>
      <c r="AD17" s="4">
        <v>6</v>
      </c>
      <c r="AE17" s="4" t="s">
        <v>34</v>
      </c>
      <c r="AF17" s="4"/>
      <c r="AG17" s="4">
        <v>5</v>
      </c>
    </row>
    <row r="18" spans="1:33" ht="15.75" customHeight="1" x14ac:dyDescent="0.2">
      <c r="A18" s="3">
        <f t="shared" si="0"/>
        <v>17</v>
      </c>
      <c r="B18" s="9">
        <v>54</v>
      </c>
      <c r="C18" s="9" t="s">
        <v>56</v>
      </c>
      <c r="D18" s="9" t="s">
        <v>58</v>
      </c>
      <c r="E18" s="9"/>
      <c r="F18" s="9">
        <v>3</v>
      </c>
      <c r="G18" s="9">
        <v>3</v>
      </c>
      <c r="H18" s="9">
        <v>3</v>
      </c>
      <c r="I18" s="9">
        <v>3</v>
      </c>
      <c r="J18" s="9">
        <v>4</v>
      </c>
      <c r="K18" s="9">
        <v>4</v>
      </c>
      <c r="L18" s="9">
        <v>4</v>
      </c>
      <c r="M18" s="9">
        <v>5</v>
      </c>
      <c r="N18" s="9">
        <v>3</v>
      </c>
      <c r="O18" s="9">
        <v>5</v>
      </c>
      <c r="P18" s="9">
        <v>5</v>
      </c>
      <c r="Q18" s="9">
        <v>5</v>
      </c>
      <c r="R18" s="9">
        <v>5</v>
      </c>
      <c r="S18" s="9">
        <v>3</v>
      </c>
      <c r="T18" s="9">
        <v>4</v>
      </c>
      <c r="U18" s="9">
        <v>4</v>
      </c>
      <c r="V18" s="9">
        <v>5</v>
      </c>
      <c r="W18" s="9">
        <v>4</v>
      </c>
      <c r="X18" s="9">
        <v>3</v>
      </c>
      <c r="Y18" s="9">
        <v>3</v>
      </c>
      <c r="Z18" s="9">
        <v>5</v>
      </c>
      <c r="AA18" s="9">
        <v>5</v>
      </c>
      <c r="AB18" s="9">
        <v>5</v>
      </c>
      <c r="AC18" s="9">
        <v>5</v>
      </c>
      <c r="AD18" s="9">
        <v>5</v>
      </c>
      <c r="AE18" s="9" t="s">
        <v>34</v>
      </c>
      <c r="AF18" s="9"/>
      <c r="AG18" s="9">
        <v>6</v>
      </c>
    </row>
    <row r="19" spans="1:33" ht="15.75" customHeight="1" x14ac:dyDescent="0.2">
      <c r="A19" s="3">
        <f t="shared" si="0"/>
        <v>18</v>
      </c>
      <c r="B19" s="9">
        <v>57</v>
      </c>
      <c r="C19" s="9" t="s">
        <v>56</v>
      </c>
      <c r="D19" s="9" t="s">
        <v>59</v>
      </c>
      <c r="E19" s="9"/>
      <c r="F19" s="9">
        <v>2</v>
      </c>
      <c r="G19" s="9">
        <v>2</v>
      </c>
      <c r="H19" s="9">
        <v>2</v>
      </c>
      <c r="I19" s="9">
        <v>5</v>
      </c>
      <c r="J19" s="9">
        <v>6</v>
      </c>
      <c r="K19" s="9">
        <v>4</v>
      </c>
      <c r="L19" s="9">
        <v>6</v>
      </c>
      <c r="M19" s="9">
        <v>4</v>
      </c>
      <c r="N19" s="9">
        <v>6</v>
      </c>
      <c r="O19" s="9">
        <v>4</v>
      </c>
      <c r="P19" s="9">
        <v>4</v>
      </c>
      <c r="Q19" s="9">
        <v>3</v>
      </c>
      <c r="R19" s="9">
        <v>3</v>
      </c>
      <c r="S19" s="9">
        <v>4</v>
      </c>
      <c r="T19" s="9">
        <v>3</v>
      </c>
      <c r="U19" s="9">
        <v>6</v>
      </c>
      <c r="V19" s="9">
        <v>5</v>
      </c>
      <c r="W19" s="9">
        <v>5</v>
      </c>
      <c r="X19" s="9">
        <v>4</v>
      </c>
      <c r="Y19" s="9">
        <v>6</v>
      </c>
      <c r="Z19" s="9">
        <v>4</v>
      </c>
      <c r="AA19" s="9">
        <v>5</v>
      </c>
      <c r="AB19" s="9">
        <v>5</v>
      </c>
      <c r="AC19" s="9">
        <v>5</v>
      </c>
      <c r="AD19" s="9">
        <v>5</v>
      </c>
      <c r="AE19" s="9" t="s">
        <v>34</v>
      </c>
      <c r="AF19" s="9"/>
      <c r="AG19" s="9">
        <v>6</v>
      </c>
    </row>
    <row r="20" spans="1:33" ht="15.75" customHeight="1" x14ac:dyDescent="0.2">
      <c r="A20" s="3">
        <f t="shared" si="0"/>
        <v>19</v>
      </c>
      <c r="B20" s="9">
        <v>65</v>
      </c>
      <c r="C20" s="9" t="s">
        <v>56</v>
      </c>
      <c r="D20" s="9" t="s">
        <v>60</v>
      </c>
      <c r="E20" s="9"/>
      <c r="F20" s="9">
        <v>5</v>
      </c>
      <c r="G20" s="9">
        <v>5</v>
      </c>
      <c r="H20" s="9">
        <v>6</v>
      </c>
      <c r="I20" s="9">
        <v>6</v>
      </c>
      <c r="J20" s="10">
        <v>7</v>
      </c>
      <c r="K20" s="9">
        <v>5</v>
      </c>
      <c r="L20" s="9">
        <v>5</v>
      </c>
      <c r="M20" s="9">
        <v>5</v>
      </c>
      <c r="N20" s="9">
        <v>6</v>
      </c>
      <c r="O20" s="9">
        <v>6</v>
      </c>
      <c r="P20" s="9">
        <v>5</v>
      </c>
      <c r="Q20" s="9">
        <v>5</v>
      </c>
      <c r="R20" s="9">
        <v>5</v>
      </c>
      <c r="S20" s="9">
        <v>4</v>
      </c>
      <c r="T20" s="9">
        <v>5</v>
      </c>
      <c r="U20" s="9">
        <v>6</v>
      </c>
      <c r="V20" s="9">
        <v>6</v>
      </c>
      <c r="W20" s="9">
        <v>6</v>
      </c>
      <c r="X20" s="9">
        <v>5</v>
      </c>
      <c r="Y20" s="9">
        <v>6</v>
      </c>
      <c r="Z20" s="9">
        <v>5</v>
      </c>
      <c r="AA20" s="9">
        <v>5</v>
      </c>
      <c r="AB20" s="9">
        <v>5</v>
      </c>
      <c r="AC20" s="9">
        <v>5</v>
      </c>
      <c r="AD20" s="9">
        <v>5</v>
      </c>
      <c r="AE20" s="9" t="s">
        <v>34</v>
      </c>
      <c r="AF20" s="9"/>
      <c r="AG20" s="9">
        <v>5</v>
      </c>
    </row>
    <row r="21" spans="1:33" ht="15.75" customHeight="1" x14ac:dyDescent="0.2">
      <c r="A21" s="3">
        <f t="shared" si="0"/>
        <v>20</v>
      </c>
      <c r="B21" s="9">
        <v>75</v>
      </c>
      <c r="C21" s="9" t="s">
        <v>56</v>
      </c>
      <c r="D21" s="11" t="s">
        <v>61</v>
      </c>
      <c r="E21" s="9"/>
      <c r="F21" s="9">
        <v>6</v>
      </c>
      <c r="G21" s="9">
        <v>5</v>
      </c>
      <c r="H21" s="9">
        <v>6</v>
      </c>
      <c r="I21" s="9">
        <v>6</v>
      </c>
      <c r="J21" s="9">
        <v>6</v>
      </c>
      <c r="K21" s="9">
        <v>5</v>
      </c>
      <c r="L21" s="9">
        <v>5</v>
      </c>
      <c r="M21" s="9">
        <v>5</v>
      </c>
      <c r="N21" s="9">
        <v>5</v>
      </c>
      <c r="O21" s="9">
        <v>6</v>
      </c>
      <c r="P21" s="9">
        <v>5</v>
      </c>
      <c r="Q21" s="9">
        <v>6</v>
      </c>
      <c r="R21" s="9">
        <v>6</v>
      </c>
      <c r="S21" s="9">
        <v>5</v>
      </c>
      <c r="T21" s="9">
        <v>5</v>
      </c>
      <c r="U21" s="9">
        <v>6</v>
      </c>
      <c r="V21" s="9">
        <v>6</v>
      </c>
      <c r="W21" s="9">
        <v>6</v>
      </c>
      <c r="X21" s="9">
        <v>5</v>
      </c>
      <c r="Y21" s="9">
        <v>5</v>
      </c>
      <c r="Z21" s="9">
        <v>5</v>
      </c>
      <c r="AA21" s="9">
        <v>5</v>
      </c>
      <c r="AB21" s="9">
        <v>6</v>
      </c>
      <c r="AC21" s="9">
        <v>5</v>
      </c>
      <c r="AD21" s="9">
        <v>5</v>
      </c>
      <c r="AE21" s="9" t="s">
        <v>34</v>
      </c>
      <c r="AF21" s="9"/>
      <c r="AG21" s="9">
        <v>5</v>
      </c>
    </row>
    <row r="22" spans="1:33" ht="15.75" customHeight="1" x14ac:dyDescent="0.2">
      <c r="A22" s="3">
        <f t="shared" si="0"/>
        <v>21</v>
      </c>
      <c r="B22" s="9">
        <v>76</v>
      </c>
      <c r="C22" s="9" t="s">
        <v>56</v>
      </c>
      <c r="D22" s="11" t="s">
        <v>62</v>
      </c>
      <c r="E22" s="9"/>
      <c r="F22" s="9">
        <v>4</v>
      </c>
      <c r="G22" s="9">
        <v>2</v>
      </c>
      <c r="H22" s="9">
        <v>4</v>
      </c>
      <c r="I22" s="9">
        <v>3</v>
      </c>
      <c r="J22" s="9">
        <v>6</v>
      </c>
      <c r="K22" s="9">
        <v>4</v>
      </c>
      <c r="L22" s="9">
        <v>4</v>
      </c>
      <c r="M22" s="9">
        <v>4</v>
      </c>
      <c r="N22" s="9">
        <v>2</v>
      </c>
      <c r="O22" s="9">
        <v>4</v>
      </c>
      <c r="P22" s="9">
        <v>5</v>
      </c>
      <c r="Q22" s="9">
        <v>3</v>
      </c>
      <c r="R22" s="9">
        <v>3</v>
      </c>
      <c r="S22" s="9">
        <v>4</v>
      </c>
      <c r="T22" s="9">
        <v>2</v>
      </c>
      <c r="U22" s="9">
        <v>3</v>
      </c>
      <c r="V22" s="9">
        <v>3</v>
      </c>
      <c r="W22" s="9">
        <v>4</v>
      </c>
      <c r="X22" s="9">
        <v>2</v>
      </c>
      <c r="Y22" s="9">
        <v>3</v>
      </c>
      <c r="Z22" s="9">
        <v>4</v>
      </c>
      <c r="AA22" s="9">
        <v>5</v>
      </c>
      <c r="AB22" s="9">
        <v>6</v>
      </c>
      <c r="AC22" s="9">
        <v>5</v>
      </c>
      <c r="AD22" s="9">
        <v>3</v>
      </c>
      <c r="AE22" s="9" t="s">
        <v>38</v>
      </c>
      <c r="AF22" s="9"/>
      <c r="AG22" s="9">
        <v>4</v>
      </c>
    </row>
    <row r="23" spans="1:33" ht="15.75" customHeight="1" x14ac:dyDescent="0.2">
      <c r="A23" s="3">
        <f t="shared" si="0"/>
        <v>22</v>
      </c>
      <c r="B23" s="9">
        <v>78</v>
      </c>
      <c r="C23" s="9" t="s">
        <v>56</v>
      </c>
      <c r="D23" s="11" t="s">
        <v>63</v>
      </c>
      <c r="E23" s="9"/>
      <c r="F23" s="9">
        <v>3</v>
      </c>
      <c r="G23" s="10">
        <v>1</v>
      </c>
      <c r="H23" s="9">
        <v>3</v>
      </c>
      <c r="I23" s="10">
        <v>7</v>
      </c>
      <c r="J23" s="10">
        <v>7</v>
      </c>
      <c r="K23" s="9">
        <v>6</v>
      </c>
      <c r="L23" s="10">
        <v>7</v>
      </c>
      <c r="M23" s="10">
        <v>7</v>
      </c>
      <c r="N23" s="10">
        <v>1</v>
      </c>
      <c r="O23" s="9">
        <v>5</v>
      </c>
      <c r="P23" s="10">
        <v>7</v>
      </c>
      <c r="Q23" s="9">
        <v>3</v>
      </c>
      <c r="R23" s="9">
        <v>5</v>
      </c>
      <c r="S23" s="9">
        <v>5</v>
      </c>
      <c r="T23" s="9">
        <v>5</v>
      </c>
      <c r="U23" s="10">
        <v>7</v>
      </c>
      <c r="V23" s="10">
        <v>7</v>
      </c>
      <c r="W23" s="10">
        <v>7</v>
      </c>
      <c r="X23" s="10">
        <v>7</v>
      </c>
      <c r="Y23" s="10">
        <v>7</v>
      </c>
      <c r="Z23" s="10">
        <v>7</v>
      </c>
      <c r="AA23" s="10">
        <v>7</v>
      </c>
      <c r="AB23" s="10">
        <v>7</v>
      </c>
      <c r="AC23" s="10">
        <v>7</v>
      </c>
      <c r="AD23" s="10">
        <v>7</v>
      </c>
      <c r="AE23" s="9" t="s">
        <v>48</v>
      </c>
      <c r="AF23" s="9" t="s">
        <v>64</v>
      </c>
      <c r="AG23" s="10">
        <v>7</v>
      </c>
    </row>
    <row r="24" spans="1:33" ht="15.75" customHeight="1" x14ac:dyDescent="0.2">
      <c r="A24" s="3">
        <f t="shared" si="0"/>
        <v>23</v>
      </c>
      <c r="B24" s="4">
        <v>83</v>
      </c>
      <c r="C24" s="4" t="s">
        <v>56</v>
      </c>
      <c r="D24" s="7" t="s">
        <v>65</v>
      </c>
      <c r="E24" s="4"/>
      <c r="F24" s="4">
        <v>5</v>
      </c>
      <c r="G24" s="4">
        <v>5</v>
      </c>
      <c r="H24" s="4">
        <v>5</v>
      </c>
      <c r="I24" s="4">
        <v>5</v>
      </c>
      <c r="J24" s="4">
        <v>5</v>
      </c>
      <c r="K24" s="4">
        <v>5</v>
      </c>
      <c r="L24" s="4">
        <v>5</v>
      </c>
      <c r="M24" s="4">
        <v>6</v>
      </c>
      <c r="N24" s="4">
        <v>3</v>
      </c>
      <c r="O24" s="4">
        <v>5</v>
      </c>
      <c r="P24" s="4">
        <v>6</v>
      </c>
      <c r="Q24" s="4">
        <v>6</v>
      </c>
      <c r="R24" s="4">
        <v>5</v>
      </c>
      <c r="S24" s="4">
        <v>5</v>
      </c>
      <c r="T24" s="4">
        <v>3</v>
      </c>
      <c r="U24" s="4">
        <v>3</v>
      </c>
      <c r="V24" s="4">
        <v>5</v>
      </c>
      <c r="W24" s="4">
        <v>4</v>
      </c>
      <c r="X24" s="4">
        <v>4</v>
      </c>
      <c r="Y24" s="4">
        <v>4</v>
      </c>
      <c r="Z24" s="4">
        <v>4</v>
      </c>
      <c r="AA24" s="4">
        <v>4</v>
      </c>
      <c r="AB24" s="4">
        <v>5</v>
      </c>
      <c r="AC24" s="4">
        <v>5</v>
      </c>
      <c r="AD24" s="4">
        <v>3</v>
      </c>
      <c r="AE24" s="4" t="s">
        <v>48</v>
      </c>
      <c r="AF24" s="4" t="s">
        <v>66</v>
      </c>
      <c r="AG24" s="4">
        <v>5</v>
      </c>
    </row>
    <row r="25" spans="1:33" ht="15.75" customHeight="1" x14ac:dyDescent="0.2">
      <c r="A25" s="3">
        <f t="shared" si="0"/>
        <v>24</v>
      </c>
      <c r="B25" s="4">
        <v>103</v>
      </c>
      <c r="C25" s="4" t="s">
        <v>56</v>
      </c>
      <c r="D25" s="4" t="s">
        <v>67</v>
      </c>
      <c r="E25" s="4"/>
      <c r="F25" s="4">
        <v>5</v>
      </c>
      <c r="G25" s="4">
        <v>3</v>
      </c>
      <c r="H25" s="3">
        <v>7</v>
      </c>
      <c r="I25" s="3">
        <v>7</v>
      </c>
      <c r="J25" s="3">
        <v>7</v>
      </c>
      <c r="K25" s="3">
        <v>7</v>
      </c>
      <c r="L25" s="3">
        <v>7</v>
      </c>
      <c r="M25" s="3">
        <v>7</v>
      </c>
      <c r="N25" s="4">
        <v>4</v>
      </c>
      <c r="O25" s="3">
        <v>7</v>
      </c>
      <c r="P25" s="3">
        <v>7</v>
      </c>
      <c r="Q25" s="4">
        <v>6</v>
      </c>
      <c r="R25" s="4">
        <v>6</v>
      </c>
      <c r="S25" s="3">
        <v>7</v>
      </c>
      <c r="T25" s="3">
        <v>7</v>
      </c>
      <c r="U25" s="3">
        <v>7</v>
      </c>
      <c r="V25" s="3">
        <v>7</v>
      </c>
      <c r="W25" s="3">
        <v>7</v>
      </c>
      <c r="X25" s="3">
        <v>7</v>
      </c>
      <c r="Y25" s="3">
        <v>7</v>
      </c>
      <c r="Z25" s="4">
        <v>5</v>
      </c>
      <c r="AA25" s="4">
        <v>6</v>
      </c>
      <c r="AB25" s="4">
        <v>6</v>
      </c>
      <c r="AC25" s="4">
        <v>6</v>
      </c>
      <c r="AD25" s="4">
        <v>5</v>
      </c>
      <c r="AE25" s="4" t="s">
        <v>34</v>
      </c>
      <c r="AF25" s="4"/>
      <c r="AG25" s="3">
        <v>7</v>
      </c>
    </row>
    <row r="26" spans="1:33" ht="15.75" customHeight="1" x14ac:dyDescent="0.2">
      <c r="A26" s="3">
        <f t="shared" si="0"/>
        <v>25</v>
      </c>
      <c r="B26" s="4">
        <v>113</v>
      </c>
      <c r="C26" s="4" t="s">
        <v>56</v>
      </c>
      <c r="D26" s="4" t="s">
        <v>68</v>
      </c>
      <c r="E26" s="4"/>
      <c r="F26" s="4">
        <v>5</v>
      </c>
      <c r="G26" s="4">
        <v>5</v>
      </c>
      <c r="H26" s="4">
        <v>6</v>
      </c>
      <c r="I26" s="4">
        <v>6</v>
      </c>
      <c r="J26" s="4">
        <v>5</v>
      </c>
      <c r="K26" s="4">
        <v>5</v>
      </c>
      <c r="L26" s="4">
        <v>4</v>
      </c>
      <c r="M26" s="4">
        <v>4</v>
      </c>
      <c r="N26" s="4">
        <v>3</v>
      </c>
      <c r="O26" s="4">
        <v>4</v>
      </c>
      <c r="P26" s="4">
        <v>4</v>
      </c>
      <c r="Q26" s="4">
        <v>4</v>
      </c>
      <c r="R26" s="4">
        <v>4</v>
      </c>
      <c r="S26" s="4">
        <v>4</v>
      </c>
      <c r="T26" s="4">
        <v>4</v>
      </c>
      <c r="U26" s="4">
        <v>5</v>
      </c>
      <c r="V26" s="4">
        <v>6</v>
      </c>
      <c r="W26" s="4">
        <v>6</v>
      </c>
      <c r="X26" s="4">
        <v>5</v>
      </c>
      <c r="Y26" s="4">
        <v>5</v>
      </c>
      <c r="Z26" s="4">
        <v>6</v>
      </c>
      <c r="AA26" s="4">
        <v>6</v>
      </c>
      <c r="AB26" s="4">
        <v>6</v>
      </c>
      <c r="AC26" s="4">
        <v>6</v>
      </c>
      <c r="AD26" s="4">
        <v>5</v>
      </c>
      <c r="AE26" s="4" t="s">
        <v>34</v>
      </c>
      <c r="AF26" s="4"/>
      <c r="AG26" s="4">
        <v>5</v>
      </c>
    </row>
    <row r="27" spans="1:33" ht="15.75" customHeight="1" x14ac:dyDescent="0.2">
      <c r="A27" s="3">
        <f t="shared" si="0"/>
        <v>26</v>
      </c>
      <c r="B27" s="4">
        <v>121</v>
      </c>
      <c r="C27" s="4" t="s">
        <v>56</v>
      </c>
      <c r="D27" s="4" t="s">
        <v>69</v>
      </c>
      <c r="E27" s="4"/>
      <c r="F27" s="4">
        <v>5</v>
      </c>
      <c r="G27" s="4">
        <v>2</v>
      </c>
      <c r="H27" s="4">
        <v>4</v>
      </c>
      <c r="I27" s="4">
        <v>6</v>
      </c>
      <c r="J27" s="4">
        <v>4</v>
      </c>
      <c r="K27" s="4">
        <v>6</v>
      </c>
      <c r="L27" s="4">
        <v>2</v>
      </c>
      <c r="M27" s="4">
        <v>5</v>
      </c>
      <c r="N27" s="4">
        <v>5</v>
      </c>
      <c r="O27" s="4">
        <v>6</v>
      </c>
      <c r="P27" s="4">
        <v>6</v>
      </c>
      <c r="Q27" s="4">
        <v>6</v>
      </c>
      <c r="R27" s="3">
        <v>7</v>
      </c>
      <c r="S27" s="4">
        <v>5</v>
      </c>
      <c r="T27" s="4">
        <v>4</v>
      </c>
      <c r="U27" s="4">
        <v>6</v>
      </c>
      <c r="V27" s="3">
        <v>7</v>
      </c>
      <c r="W27" s="4">
        <v>5</v>
      </c>
      <c r="X27" s="4">
        <v>2</v>
      </c>
      <c r="Y27" s="4">
        <v>5</v>
      </c>
      <c r="Z27" s="4">
        <v>6</v>
      </c>
      <c r="AA27" s="4">
        <v>5</v>
      </c>
      <c r="AB27" s="4">
        <v>6</v>
      </c>
      <c r="AC27" s="4">
        <v>6</v>
      </c>
      <c r="AD27" s="4">
        <v>3</v>
      </c>
      <c r="AE27" s="4" t="s">
        <v>34</v>
      </c>
      <c r="AF27" s="4"/>
      <c r="AG27" s="4">
        <v>5</v>
      </c>
    </row>
    <row r="28" spans="1:33" ht="15.75" customHeight="1" x14ac:dyDescent="0.2">
      <c r="A28" s="3">
        <f t="shared" si="0"/>
        <v>27</v>
      </c>
      <c r="B28" s="4">
        <v>95</v>
      </c>
      <c r="C28" s="4" t="s">
        <v>70</v>
      </c>
      <c r="D28" s="8" t="s">
        <v>71</v>
      </c>
      <c r="E28" s="4"/>
      <c r="F28" s="4">
        <v>5</v>
      </c>
      <c r="G28" s="4">
        <v>3</v>
      </c>
      <c r="H28" s="4">
        <v>5</v>
      </c>
      <c r="I28" s="4">
        <v>6</v>
      </c>
      <c r="J28" s="4">
        <v>4</v>
      </c>
      <c r="K28" s="4">
        <v>5</v>
      </c>
      <c r="L28" s="4">
        <v>4</v>
      </c>
      <c r="M28" s="4">
        <v>5</v>
      </c>
      <c r="N28" s="4">
        <v>3</v>
      </c>
      <c r="O28" s="4">
        <v>5</v>
      </c>
      <c r="P28" s="4">
        <v>5</v>
      </c>
      <c r="Q28" s="4">
        <v>5</v>
      </c>
      <c r="R28" s="4">
        <v>5</v>
      </c>
      <c r="S28" s="4">
        <v>6</v>
      </c>
      <c r="T28" s="4">
        <v>4</v>
      </c>
      <c r="U28" s="4">
        <v>6</v>
      </c>
      <c r="V28" s="4">
        <v>6</v>
      </c>
      <c r="W28" s="4">
        <v>6</v>
      </c>
      <c r="X28" s="4">
        <v>4</v>
      </c>
      <c r="Y28" s="4">
        <v>4</v>
      </c>
      <c r="Z28" s="4">
        <v>5</v>
      </c>
      <c r="AA28" s="4">
        <v>5</v>
      </c>
      <c r="AB28" s="4">
        <v>5</v>
      </c>
      <c r="AC28" s="4">
        <v>5</v>
      </c>
      <c r="AD28" s="4">
        <v>6</v>
      </c>
      <c r="AE28" s="4" t="s">
        <v>34</v>
      </c>
      <c r="AF28" s="4"/>
      <c r="AG28" s="4">
        <v>5</v>
      </c>
    </row>
    <row r="29" spans="1:33" ht="15.75" customHeight="1" x14ac:dyDescent="0.2">
      <c r="A29" s="3">
        <f t="shared" si="0"/>
        <v>28</v>
      </c>
      <c r="B29" s="5">
        <v>96</v>
      </c>
      <c r="C29" s="5" t="s">
        <v>70</v>
      </c>
      <c r="D29" s="12" t="s">
        <v>72</v>
      </c>
      <c r="E29" s="5"/>
      <c r="F29" s="5">
        <v>2</v>
      </c>
      <c r="G29" s="6">
        <v>1</v>
      </c>
      <c r="H29" s="5">
        <v>2</v>
      </c>
      <c r="I29" s="5">
        <v>4</v>
      </c>
      <c r="J29" s="5">
        <v>5</v>
      </c>
      <c r="K29" s="5">
        <v>5</v>
      </c>
      <c r="L29" s="5">
        <v>2</v>
      </c>
      <c r="M29" s="5">
        <v>4</v>
      </c>
      <c r="N29" s="5">
        <v>5</v>
      </c>
      <c r="O29" s="5">
        <v>3</v>
      </c>
      <c r="P29" s="5">
        <v>5</v>
      </c>
      <c r="Q29" s="5">
        <v>6</v>
      </c>
      <c r="R29" s="6">
        <v>7</v>
      </c>
      <c r="S29" s="5">
        <v>2</v>
      </c>
      <c r="T29" s="5">
        <v>3</v>
      </c>
      <c r="U29" s="6">
        <v>7</v>
      </c>
      <c r="V29" s="6">
        <v>7</v>
      </c>
      <c r="W29" s="5">
        <v>5</v>
      </c>
      <c r="X29" s="5">
        <v>6</v>
      </c>
      <c r="Y29" s="5">
        <v>6</v>
      </c>
      <c r="Z29" s="6">
        <v>1</v>
      </c>
      <c r="AA29" s="6">
        <v>1</v>
      </c>
      <c r="AB29" s="6">
        <v>1</v>
      </c>
      <c r="AC29" s="6">
        <v>1</v>
      </c>
      <c r="AD29" s="6">
        <v>1</v>
      </c>
      <c r="AE29" s="5" t="s">
        <v>34</v>
      </c>
      <c r="AF29" s="5"/>
      <c r="AG29" s="6">
        <v>7</v>
      </c>
    </row>
    <row r="30" spans="1:33" ht="15.75" customHeight="1" x14ac:dyDescent="0.2">
      <c r="A30" s="3">
        <f t="shared" si="0"/>
        <v>29</v>
      </c>
      <c r="B30" s="5">
        <v>106</v>
      </c>
      <c r="C30" s="5" t="s">
        <v>70</v>
      </c>
      <c r="D30" s="5" t="s">
        <v>73</v>
      </c>
      <c r="E30" s="5"/>
      <c r="F30" s="5">
        <v>4</v>
      </c>
      <c r="G30" s="5">
        <v>4</v>
      </c>
      <c r="H30" s="5">
        <v>2</v>
      </c>
      <c r="I30" s="5">
        <v>3</v>
      </c>
      <c r="J30" s="5">
        <v>5</v>
      </c>
      <c r="K30" s="5">
        <v>4</v>
      </c>
      <c r="L30" s="5">
        <v>4</v>
      </c>
      <c r="M30" s="5">
        <v>3</v>
      </c>
      <c r="N30" s="5">
        <v>4</v>
      </c>
      <c r="O30" s="5">
        <v>4</v>
      </c>
      <c r="P30" s="5">
        <v>5</v>
      </c>
      <c r="Q30" s="5">
        <v>4</v>
      </c>
      <c r="R30" s="5">
        <v>5</v>
      </c>
      <c r="S30" s="5">
        <v>4</v>
      </c>
      <c r="T30" s="5">
        <v>4</v>
      </c>
      <c r="U30" s="5">
        <v>4</v>
      </c>
      <c r="V30" s="5">
        <v>5</v>
      </c>
      <c r="W30" s="5">
        <v>4</v>
      </c>
      <c r="X30" s="5">
        <v>4</v>
      </c>
      <c r="Y30" s="5">
        <v>4</v>
      </c>
      <c r="Z30" s="5">
        <v>5</v>
      </c>
      <c r="AA30" s="5">
        <v>5</v>
      </c>
      <c r="AB30" s="5">
        <v>5</v>
      </c>
      <c r="AC30" s="5">
        <v>5</v>
      </c>
      <c r="AD30" s="5">
        <v>5</v>
      </c>
      <c r="AE30" s="5" t="s">
        <v>34</v>
      </c>
      <c r="AF30" s="5"/>
      <c r="AG30" s="5">
        <v>5</v>
      </c>
    </row>
    <row r="31" spans="1:33" ht="15.75" customHeight="1" x14ac:dyDescent="0.2">
      <c r="A31" s="3">
        <f t="shared" si="0"/>
        <v>30</v>
      </c>
      <c r="B31" s="4">
        <v>126</v>
      </c>
      <c r="C31" s="4" t="s">
        <v>70</v>
      </c>
      <c r="D31" s="4" t="s">
        <v>74</v>
      </c>
      <c r="E31" s="4"/>
      <c r="F31" s="4">
        <v>5</v>
      </c>
      <c r="G31" s="4">
        <v>4</v>
      </c>
      <c r="H31" s="4">
        <v>6</v>
      </c>
      <c r="I31" s="4">
        <v>5</v>
      </c>
      <c r="J31" s="3">
        <v>7</v>
      </c>
      <c r="K31" s="4">
        <v>6</v>
      </c>
      <c r="L31" s="4">
        <v>3</v>
      </c>
      <c r="M31" s="4">
        <v>3</v>
      </c>
      <c r="N31" s="4">
        <v>6</v>
      </c>
      <c r="O31" s="4">
        <v>6</v>
      </c>
      <c r="P31" s="4">
        <v>4</v>
      </c>
      <c r="Q31" s="4">
        <v>4</v>
      </c>
      <c r="R31" s="4">
        <v>6</v>
      </c>
      <c r="S31" s="4">
        <v>4</v>
      </c>
      <c r="T31" s="3">
        <v>1</v>
      </c>
      <c r="U31" s="4">
        <v>5</v>
      </c>
      <c r="V31" s="4">
        <v>5</v>
      </c>
      <c r="W31" s="4">
        <v>5</v>
      </c>
      <c r="X31" s="4">
        <v>4</v>
      </c>
      <c r="Y31" s="4">
        <v>5</v>
      </c>
      <c r="Z31" s="4">
        <v>5</v>
      </c>
      <c r="AA31" s="4">
        <v>5</v>
      </c>
      <c r="AB31" s="4">
        <v>5</v>
      </c>
      <c r="AC31" s="4">
        <v>5</v>
      </c>
      <c r="AD31" s="4">
        <v>4</v>
      </c>
      <c r="AE31" s="4" t="s">
        <v>34</v>
      </c>
      <c r="AF31" s="4"/>
      <c r="AG31" s="4">
        <v>6</v>
      </c>
    </row>
    <row r="32" spans="1:33" ht="15.75" customHeight="1" x14ac:dyDescent="0.2">
      <c r="A32" s="3">
        <f t="shared" si="0"/>
        <v>31</v>
      </c>
      <c r="B32" s="4">
        <v>136</v>
      </c>
      <c r="C32" s="4" t="s">
        <v>70</v>
      </c>
      <c r="D32" s="7" t="s">
        <v>75</v>
      </c>
      <c r="E32" s="4"/>
      <c r="F32" s="4">
        <v>3</v>
      </c>
      <c r="G32" s="4">
        <v>3</v>
      </c>
      <c r="H32" s="4">
        <v>3</v>
      </c>
      <c r="I32" s="4">
        <v>5</v>
      </c>
      <c r="J32" s="4">
        <v>4</v>
      </c>
      <c r="K32" s="4">
        <v>4</v>
      </c>
      <c r="L32" s="4">
        <v>3</v>
      </c>
      <c r="M32" s="4">
        <v>3</v>
      </c>
      <c r="N32" s="4">
        <v>5</v>
      </c>
      <c r="O32" s="4">
        <v>4</v>
      </c>
      <c r="P32" s="4">
        <v>4</v>
      </c>
      <c r="Q32" s="4">
        <v>3</v>
      </c>
      <c r="R32" s="4">
        <v>5</v>
      </c>
      <c r="S32" s="4">
        <v>2</v>
      </c>
      <c r="T32" s="4">
        <v>3</v>
      </c>
      <c r="U32" s="4">
        <v>4</v>
      </c>
      <c r="V32" s="4">
        <v>5</v>
      </c>
      <c r="W32" s="4">
        <v>5</v>
      </c>
      <c r="X32" s="4">
        <v>4</v>
      </c>
      <c r="Y32" s="4">
        <v>3</v>
      </c>
      <c r="Z32" s="4">
        <v>5</v>
      </c>
      <c r="AA32" s="4">
        <v>5</v>
      </c>
      <c r="AB32" s="4">
        <v>4</v>
      </c>
      <c r="AC32" s="4">
        <v>3</v>
      </c>
      <c r="AD32" s="4">
        <v>3</v>
      </c>
      <c r="AE32" s="4" t="s">
        <v>34</v>
      </c>
      <c r="AF32" s="4"/>
      <c r="AG32" s="4">
        <v>3</v>
      </c>
    </row>
    <row r="33" spans="1:33" ht="15.75" customHeight="1" x14ac:dyDescent="0.2">
      <c r="A33" s="3">
        <f t="shared" si="0"/>
        <v>32</v>
      </c>
      <c r="B33" s="4">
        <v>139</v>
      </c>
      <c r="C33" s="4" t="s">
        <v>70</v>
      </c>
      <c r="D33" s="7" t="s">
        <v>76</v>
      </c>
      <c r="E33" s="4"/>
      <c r="F33" s="4">
        <v>3</v>
      </c>
      <c r="G33" s="3">
        <v>1</v>
      </c>
      <c r="H33" s="4">
        <v>2</v>
      </c>
      <c r="I33" s="4">
        <v>2</v>
      </c>
      <c r="J33" s="4">
        <v>4</v>
      </c>
      <c r="K33" s="4">
        <v>4</v>
      </c>
      <c r="L33" s="4">
        <v>3</v>
      </c>
      <c r="M33" s="4">
        <v>3</v>
      </c>
      <c r="N33" s="4">
        <v>6</v>
      </c>
      <c r="O33" s="4">
        <v>6</v>
      </c>
      <c r="P33" s="4">
        <v>5</v>
      </c>
      <c r="Q33" s="4">
        <v>2</v>
      </c>
      <c r="R33" s="4">
        <v>6</v>
      </c>
      <c r="S33" s="4">
        <v>2</v>
      </c>
      <c r="T33" s="4">
        <v>2</v>
      </c>
      <c r="U33" s="4">
        <v>4</v>
      </c>
      <c r="V33" s="4">
        <v>5</v>
      </c>
      <c r="W33" s="4">
        <v>6</v>
      </c>
      <c r="X33" s="4">
        <v>2</v>
      </c>
      <c r="Y33" s="4">
        <v>5</v>
      </c>
      <c r="Z33" s="4">
        <v>2</v>
      </c>
      <c r="AA33" s="4">
        <v>2</v>
      </c>
      <c r="AB33" s="4">
        <v>2</v>
      </c>
      <c r="AC33" s="4">
        <v>3</v>
      </c>
      <c r="AD33" s="4">
        <v>2</v>
      </c>
      <c r="AE33" s="4" t="s">
        <v>34</v>
      </c>
      <c r="AF33" s="4"/>
      <c r="AG33" s="4">
        <v>5</v>
      </c>
    </row>
    <row r="34" spans="1:33" ht="15.75" customHeight="1" x14ac:dyDescent="0.2">
      <c r="A34" s="3">
        <f t="shared" si="0"/>
        <v>33</v>
      </c>
      <c r="B34" s="9">
        <v>92</v>
      </c>
      <c r="C34" s="9" t="s">
        <v>77</v>
      </c>
      <c r="D34" s="11" t="s">
        <v>78</v>
      </c>
      <c r="E34" s="9"/>
      <c r="F34" s="9">
        <v>5</v>
      </c>
      <c r="G34" s="9">
        <v>2</v>
      </c>
      <c r="H34" s="9">
        <v>4</v>
      </c>
      <c r="I34" s="9">
        <v>6</v>
      </c>
      <c r="J34" s="10">
        <v>7</v>
      </c>
      <c r="K34" s="9">
        <v>6</v>
      </c>
      <c r="L34" s="9">
        <v>4</v>
      </c>
      <c r="M34" s="9">
        <v>5</v>
      </c>
      <c r="N34" s="9">
        <v>3</v>
      </c>
      <c r="O34" s="9">
        <v>4</v>
      </c>
      <c r="P34" s="9">
        <v>6</v>
      </c>
      <c r="Q34" s="9">
        <v>4</v>
      </c>
      <c r="R34" s="9">
        <v>6</v>
      </c>
      <c r="S34" s="9">
        <v>6</v>
      </c>
      <c r="T34" s="9">
        <v>3</v>
      </c>
      <c r="U34" s="10">
        <v>7</v>
      </c>
      <c r="V34" s="10">
        <v>7</v>
      </c>
      <c r="W34" s="10">
        <v>7</v>
      </c>
      <c r="X34" s="9">
        <v>6</v>
      </c>
      <c r="Y34" s="9">
        <v>6</v>
      </c>
      <c r="Z34" s="9">
        <v>5</v>
      </c>
      <c r="AA34" s="9">
        <v>5</v>
      </c>
      <c r="AB34" s="9">
        <v>5</v>
      </c>
      <c r="AC34" s="9">
        <v>5</v>
      </c>
      <c r="AD34" s="9">
        <v>4</v>
      </c>
      <c r="AE34" s="9" t="s">
        <v>48</v>
      </c>
      <c r="AF34" s="9" t="s">
        <v>79</v>
      </c>
      <c r="AG34" s="9">
        <v>6</v>
      </c>
    </row>
    <row r="35" spans="1:33" ht="15.75" customHeight="1" x14ac:dyDescent="0.2">
      <c r="A35" s="3">
        <f t="shared" si="0"/>
        <v>34</v>
      </c>
      <c r="B35" s="9">
        <v>93</v>
      </c>
      <c r="C35" s="9" t="s">
        <v>77</v>
      </c>
      <c r="D35" s="11" t="s">
        <v>80</v>
      </c>
      <c r="E35" s="9"/>
      <c r="F35" s="9">
        <v>6</v>
      </c>
      <c r="G35" s="10">
        <v>1</v>
      </c>
      <c r="H35" s="9">
        <v>4</v>
      </c>
      <c r="I35" s="9">
        <v>5</v>
      </c>
      <c r="J35" s="10">
        <v>7</v>
      </c>
      <c r="K35" s="10">
        <v>7</v>
      </c>
      <c r="L35" s="9">
        <v>6</v>
      </c>
      <c r="M35" s="9">
        <v>6</v>
      </c>
      <c r="N35" s="9">
        <v>2</v>
      </c>
      <c r="O35" s="9">
        <v>4</v>
      </c>
      <c r="P35" s="9">
        <v>6</v>
      </c>
      <c r="Q35" s="9">
        <v>5</v>
      </c>
      <c r="R35" s="9">
        <v>6</v>
      </c>
      <c r="S35" s="9">
        <v>6</v>
      </c>
      <c r="T35" s="9">
        <v>4</v>
      </c>
      <c r="U35" s="10">
        <v>7</v>
      </c>
      <c r="V35" s="10">
        <v>7</v>
      </c>
      <c r="W35" s="10">
        <v>7</v>
      </c>
      <c r="X35" s="9">
        <v>5</v>
      </c>
      <c r="Y35" s="9">
        <v>6</v>
      </c>
      <c r="Z35" s="9">
        <v>5</v>
      </c>
      <c r="AA35" s="9">
        <v>5</v>
      </c>
      <c r="AB35" s="9">
        <v>5</v>
      </c>
      <c r="AC35" s="9">
        <v>4</v>
      </c>
      <c r="AD35" s="9">
        <v>6</v>
      </c>
      <c r="AE35" s="9" t="s">
        <v>48</v>
      </c>
      <c r="AF35" s="9" t="s">
        <v>81</v>
      </c>
      <c r="AG35" s="9">
        <v>6</v>
      </c>
    </row>
    <row r="36" spans="1:33" ht="15.75" customHeight="1" x14ac:dyDescent="0.2">
      <c r="A36" s="3">
        <f t="shared" si="0"/>
        <v>35</v>
      </c>
      <c r="B36" s="4">
        <v>102</v>
      </c>
      <c r="C36" s="4" t="s">
        <v>77</v>
      </c>
      <c r="D36" s="4" t="s">
        <v>82</v>
      </c>
      <c r="E36" s="4"/>
      <c r="F36" s="4">
        <v>2</v>
      </c>
      <c r="G36" s="4">
        <v>2</v>
      </c>
      <c r="H36" s="4">
        <v>5</v>
      </c>
      <c r="I36" s="4">
        <v>6</v>
      </c>
      <c r="J36" s="4">
        <v>2</v>
      </c>
      <c r="K36" s="4">
        <v>6</v>
      </c>
      <c r="L36" s="4">
        <v>3</v>
      </c>
      <c r="M36" s="4">
        <v>4</v>
      </c>
      <c r="N36" s="3">
        <v>7</v>
      </c>
      <c r="O36" s="4">
        <v>5</v>
      </c>
      <c r="P36" s="4">
        <v>4</v>
      </c>
      <c r="Q36" s="4">
        <v>3</v>
      </c>
      <c r="R36" s="3">
        <v>7</v>
      </c>
      <c r="S36" s="4">
        <v>3</v>
      </c>
      <c r="T36" s="3">
        <v>1</v>
      </c>
      <c r="U36" s="4">
        <v>5</v>
      </c>
      <c r="V36" s="4">
        <v>5</v>
      </c>
      <c r="W36" s="4">
        <v>5</v>
      </c>
      <c r="X36" s="4">
        <v>3</v>
      </c>
      <c r="Y36" s="4">
        <v>3</v>
      </c>
      <c r="Z36" s="4">
        <v>4</v>
      </c>
      <c r="AA36" s="4">
        <v>4</v>
      </c>
      <c r="AB36" s="4">
        <v>4</v>
      </c>
      <c r="AC36" s="4">
        <v>4</v>
      </c>
      <c r="AD36" s="4">
        <v>4</v>
      </c>
      <c r="AE36" s="4" t="s">
        <v>34</v>
      </c>
      <c r="AF36" s="4"/>
      <c r="AG36" s="4">
        <v>6</v>
      </c>
    </row>
    <row r="37" spans="1:33" ht="15.75" customHeight="1" x14ac:dyDescent="0.2">
      <c r="A37" s="3">
        <f t="shared" si="0"/>
        <v>36</v>
      </c>
      <c r="B37" s="5">
        <v>104</v>
      </c>
      <c r="C37" s="5" t="s">
        <v>77</v>
      </c>
      <c r="D37" s="5" t="s">
        <v>73</v>
      </c>
      <c r="E37" s="5"/>
      <c r="F37" s="5">
        <v>4</v>
      </c>
      <c r="G37" s="5">
        <v>6</v>
      </c>
      <c r="H37" s="6">
        <v>7</v>
      </c>
      <c r="I37" s="6">
        <v>7</v>
      </c>
      <c r="J37" s="5">
        <v>6</v>
      </c>
      <c r="K37" s="5">
        <v>5</v>
      </c>
      <c r="L37" s="5">
        <v>6</v>
      </c>
      <c r="M37" s="6">
        <v>7</v>
      </c>
      <c r="N37" s="5">
        <v>3</v>
      </c>
      <c r="O37" s="5">
        <v>5</v>
      </c>
      <c r="P37" s="5">
        <v>5</v>
      </c>
      <c r="Q37" s="5">
        <v>5</v>
      </c>
      <c r="R37" s="5">
        <v>6</v>
      </c>
      <c r="S37" s="5">
        <v>5</v>
      </c>
      <c r="T37" s="5">
        <v>5</v>
      </c>
      <c r="U37" s="6">
        <v>7</v>
      </c>
      <c r="V37" s="6">
        <v>7</v>
      </c>
      <c r="W37" s="6">
        <v>7</v>
      </c>
      <c r="X37" s="5">
        <v>6</v>
      </c>
      <c r="Y37" s="5">
        <v>6</v>
      </c>
      <c r="Z37" s="6">
        <v>7</v>
      </c>
      <c r="AA37" s="5">
        <v>6</v>
      </c>
      <c r="AB37" s="6">
        <v>7</v>
      </c>
      <c r="AC37" s="6">
        <v>7</v>
      </c>
      <c r="AD37" s="5">
        <v>6</v>
      </c>
      <c r="AE37" s="5" t="s">
        <v>34</v>
      </c>
      <c r="AF37" s="5"/>
      <c r="AG37" s="6">
        <v>7</v>
      </c>
    </row>
    <row r="38" spans="1:33" ht="15.75" customHeight="1" x14ac:dyDescent="0.2">
      <c r="A38" s="3">
        <f t="shared" si="0"/>
        <v>37</v>
      </c>
      <c r="B38" s="4">
        <v>108</v>
      </c>
      <c r="C38" s="4" t="s">
        <v>83</v>
      </c>
      <c r="D38" s="4" t="s">
        <v>84</v>
      </c>
      <c r="E38" s="4"/>
      <c r="F38" s="4">
        <v>5</v>
      </c>
      <c r="G38" s="4">
        <v>4</v>
      </c>
      <c r="H38" s="4">
        <v>5</v>
      </c>
      <c r="I38" s="4">
        <v>6</v>
      </c>
      <c r="J38" s="3">
        <v>7</v>
      </c>
      <c r="K38" s="4">
        <v>6</v>
      </c>
      <c r="L38" s="4">
        <v>5</v>
      </c>
      <c r="M38" s="4">
        <v>6</v>
      </c>
      <c r="N38" s="4">
        <v>6</v>
      </c>
      <c r="O38" s="4">
        <v>6</v>
      </c>
      <c r="P38" s="4">
        <v>5</v>
      </c>
      <c r="Q38" s="4">
        <v>6</v>
      </c>
      <c r="R38" s="4">
        <v>6</v>
      </c>
      <c r="S38" s="4">
        <v>6</v>
      </c>
      <c r="T38" s="4">
        <v>5</v>
      </c>
      <c r="U38" s="4">
        <v>4</v>
      </c>
      <c r="V38" s="4">
        <v>5</v>
      </c>
      <c r="W38" s="4">
        <v>5</v>
      </c>
      <c r="X38" s="4">
        <v>4</v>
      </c>
      <c r="Y38" s="4">
        <v>4</v>
      </c>
      <c r="Z38" s="4">
        <v>5</v>
      </c>
      <c r="AA38" s="4">
        <v>5</v>
      </c>
      <c r="AB38" s="4">
        <v>4</v>
      </c>
      <c r="AC38" s="4">
        <v>4</v>
      </c>
      <c r="AD38" s="4">
        <v>3</v>
      </c>
      <c r="AE38" s="4" t="s">
        <v>34</v>
      </c>
      <c r="AF38" s="4"/>
      <c r="AG38" s="4">
        <v>6</v>
      </c>
    </row>
    <row r="39" spans="1:33" ht="15.75" customHeight="1" x14ac:dyDescent="0.2">
      <c r="A39" s="3">
        <f t="shared" si="0"/>
        <v>38</v>
      </c>
      <c r="B39" s="4">
        <v>129</v>
      </c>
      <c r="C39" s="4" t="s">
        <v>83</v>
      </c>
      <c r="D39" s="4" t="s">
        <v>85</v>
      </c>
      <c r="E39" s="4"/>
      <c r="F39" s="4">
        <v>5</v>
      </c>
      <c r="G39" s="3">
        <v>1</v>
      </c>
      <c r="H39" s="4">
        <v>3</v>
      </c>
      <c r="I39" s="4">
        <v>4</v>
      </c>
      <c r="J39" s="4">
        <v>4</v>
      </c>
      <c r="K39" s="4">
        <v>4</v>
      </c>
      <c r="L39" s="4">
        <v>3</v>
      </c>
      <c r="M39" s="4">
        <v>2</v>
      </c>
      <c r="N39" s="4">
        <v>4</v>
      </c>
      <c r="O39" s="4">
        <v>2</v>
      </c>
      <c r="P39" s="4">
        <v>5</v>
      </c>
      <c r="Q39" s="3">
        <v>1</v>
      </c>
      <c r="R39" s="3">
        <v>7</v>
      </c>
      <c r="S39" s="4">
        <v>5</v>
      </c>
      <c r="T39" s="4">
        <v>4</v>
      </c>
      <c r="U39" s="4">
        <v>5</v>
      </c>
      <c r="V39" s="4">
        <v>5</v>
      </c>
      <c r="W39" s="4">
        <v>5</v>
      </c>
      <c r="X39" s="4">
        <v>3</v>
      </c>
      <c r="Y39" s="4">
        <v>2</v>
      </c>
      <c r="Z39" s="4">
        <v>3</v>
      </c>
      <c r="AA39" s="4">
        <v>3</v>
      </c>
      <c r="AB39" s="4">
        <v>2</v>
      </c>
      <c r="AC39" s="3">
        <v>1</v>
      </c>
      <c r="AD39" s="3">
        <v>1</v>
      </c>
      <c r="AE39" s="4" t="s">
        <v>34</v>
      </c>
      <c r="AF39" s="4"/>
      <c r="AG39" s="4">
        <v>5</v>
      </c>
    </row>
    <row r="40" spans="1:33" ht="15.75" customHeight="1" x14ac:dyDescent="0.2">
      <c r="A40" s="3">
        <f t="shared" si="0"/>
        <v>39</v>
      </c>
      <c r="B40" s="4">
        <v>134</v>
      </c>
      <c r="C40" s="4" t="s">
        <v>83</v>
      </c>
      <c r="D40" s="4" t="s">
        <v>86</v>
      </c>
      <c r="E40" s="4"/>
      <c r="F40" s="4">
        <v>5</v>
      </c>
      <c r="G40" s="4">
        <v>2</v>
      </c>
      <c r="H40" s="4">
        <v>4</v>
      </c>
      <c r="I40" s="3">
        <v>7</v>
      </c>
      <c r="J40" s="4">
        <v>5</v>
      </c>
      <c r="K40" s="3">
        <v>7</v>
      </c>
      <c r="L40" s="4">
        <v>6</v>
      </c>
      <c r="M40" s="4">
        <v>6</v>
      </c>
      <c r="N40" s="4">
        <v>3</v>
      </c>
      <c r="O40" s="4">
        <v>5</v>
      </c>
      <c r="P40" s="4">
        <v>6</v>
      </c>
      <c r="Q40" s="4">
        <v>4</v>
      </c>
      <c r="R40" s="3">
        <v>7</v>
      </c>
      <c r="S40" s="4">
        <v>5</v>
      </c>
      <c r="T40" s="4">
        <v>6</v>
      </c>
      <c r="U40" s="4">
        <v>6</v>
      </c>
      <c r="V40" s="4">
        <v>6</v>
      </c>
      <c r="W40" s="4">
        <v>6</v>
      </c>
      <c r="X40" s="4">
        <v>4</v>
      </c>
      <c r="Y40" s="4">
        <v>4</v>
      </c>
      <c r="Z40" s="4">
        <v>4</v>
      </c>
      <c r="AA40" s="4">
        <v>4</v>
      </c>
      <c r="AB40" s="4">
        <v>3</v>
      </c>
      <c r="AC40" s="4">
        <v>4</v>
      </c>
      <c r="AD40" s="4">
        <v>4</v>
      </c>
      <c r="AE40" s="4" t="s">
        <v>34</v>
      </c>
      <c r="AF40" s="4"/>
      <c r="AG40" s="3">
        <v>7</v>
      </c>
    </row>
    <row r="41" spans="1:33" ht="15.75" customHeight="1" x14ac:dyDescent="0.2">
      <c r="A41" s="3">
        <f t="shared" si="0"/>
        <v>40</v>
      </c>
      <c r="B41" s="4">
        <v>56</v>
      </c>
      <c r="C41" s="4" t="s">
        <v>87</v>
      </c>
      <c r="D41" s="4" t="s">
        <v>88</v>
      </c>
      <c r="E41" s="3"/>
      <c r="F41" s="3">
        <v>7</v>
      </c>
      <c r="G41" s="4">
        <v>4</v>
      </c>
      <c r="H41" s="4">
        <v>4</v>
      </c>
      <c r="I41" s="4">
        <v>4</v>
      </c>
      <c r="J41" s="4">
        <v>6</v>
      </c>
      <c r="K41" s="4">
        <v>6</v>
      </c>
      <c r="L41" s="4">
        <v>5</v>
      </c>
      <c r="M41" s="4">
        <v>5</v>
      </c>
      <c r="N41" s="4">
        <v>2</v>
      </c>
      <c r="O41" s="3">
        <v>7</v>
      </c>
      <c r="P41" s="4">
        <v>6</v>
      </c>
      <c r="Q41" s="4">
        <v>6</v>
      </c>
      <c r="R41" s="4">
        <v>6</v>
      </c>
      <c r="S41" s="4">
        <v>6</v>
      </c>
      <c r="T41" s="4">
        <v>3</v>
      </c>
      <c r="U41" s="4">
        <v>6</v>
      </c>
      <c r="V41" s="3">
        <v>7</v>
      </c>
      <c r="W41" s="3">
        <v>7</v>
      </c>
      <c r="X41" s="3">
        <v>7</v>
      </c>
      <c r="Y41" s="4">
        <v>3</v>
      </c>
      <c r="Z41" s="3">
        <v>7</v>
      </c>
      <c r="AA41" s="3">
        <v>7</v>
      </c>
      <c r="AB41" s="3">
        <v>7</v>
      </c>
      <c r="AC41" s="4">
        <v>6</v>
      </c>
      <c r="AD41" s="4">
        <v>6</v>
      </c>
      <c r="AE41" s="4" t="s">
        <v>34</v>
      </c>
      <c r="AF41" s="4"/>
      <c r="AG41" s="4">
        <v>6</v>
      </c>
    </row>
    <row r="42" spans="1:33" ht="15.75" customHeight="1" x14ac:dyDescent="0.2">
      <c r="A42" s="3">
        <f t="shared" si="0"/>
        <v>41</v>
      </c>
      <c r="B42" s="4">
        <v>66</v>
      </c>
      <c r="C42" s="4" t="s">
        <v>87</v>
      </c>
      <c r="D42" s="4" t="s">
        <v>89</v>
      </c>
      <c r="E42" s="4"/>
      <c r="F42" s="4">
        <v>2</v>
      </c>
      <c r="G42" s="4">
        <v>3</v>
      </c>
      <c r="H42" s="4">
        <v>5</v>
      </c>
      <c r="I42" s="4">
        <v>6</v>
      </c>
      <c r="J42" s="4">
        <v>4</v>
      </c>
      <c r="K42" s="3">
        <v>7</v>
      </c>
      <c r="L42" s="4">
        <v>3</v>
      </c>
      <c r="M42" s="4">
        <v>3</v>
      </c>
      <c r="N42" s="4">
        <v>5</v>
      </c>
      <c r="O42" s="4">
        <v>3</v>
      </c>
      <c r="P42" s="4">
        <v>4</v>
      </c>
      <c r="Q42" s="4">
        <v>3</v>
      </c>
      <c r="R42" s="4">
        <v>4</v>
      </c>
      <c r="S42" s="4">
        <v>3</v>
      </c>
      <c r="T42" s="4">
        <v>2</v>
      </c>
      <c r="U42" s="4">
        <v>3</v>
      </c>
      <c r="V42" s="4">
        <v>6</v>
      </c>
      <c r="W42" s="4">
        <v>4</v>
      </c>
      <c r="X42" s="4">
        <v>3</v>
      </c>
      <c r="Y42" s="4">
        <v>2</v>
      </c>
      <c r="Z42" s="4">
        <v>2</v>
      </c>
      <c r="AA42" s="4">
        <v>2</v>
      </c>
      <c r="AB42" s="4">
        <v>2</v>
      </c>
      <c r="AC42" s="4">
        <v>2</v>
      </c>
      <c r="AD42" s="4">
        <v>2</v>
      </c>
      <c r="AE42" s="4" t="s">
        <v>34</v>
      </c>
      <c r="AF42" s="4"/>
      <c r="AG42" s="4">
        <v>4</v>
      </c>
    </row>
    <row r="43" spans="1:33" ht="15.75" customHeight="1" x14ac:dyDescent="0.2">
      <c r="A43" s="3">
        <f t="shared" si="0"/>
        <v>42</v>
      </c>
      <c r="B43" s="5">
        <v>118</v>
      </c>
      <c r="C43" s="5" t="s">
        <v>87</v>
      </c>
      <c r="D43" s="12" t="s">
        <v>90</v>
      </c>
      <c r="E43" s="5"/>
      <c r="F43" s="5">
        <v>3</v>
      </c>
      <c r="G43" s="5">
        <v>3</v>
      </c>
      <c r="H43" s="5">
        <v>3</v>
      </c>
      <c r="I43" s="5">
        <v>3</v>
      </c>
      <c r="J43" s="5">
        <v>3</v>
      </c>
      <c r="K43" s="5">
        <v>3</v>
      </c>
      <c r="L43" s="5">
        <v>3</v>
      </c>
      <c r="M43" s="5">
        <v>3</v>
      </c>
      <c r="N43" s="5">
        <v>3</v>
      </c>
      <c r="O43" s="5">
        <v>3</v>
      </c>
      <c r="P43" s="5">
        <v>3</v>
      </c>
      <c r="Q43" s="5">
        <v>3</v>
      </c>
      <c r="R43" s="5">
        <v>3</v>
      </c>
      <c r="S43" s="5">
        <v>3</v>
      </c>
      <c r="T43" s="5">
        <v>3</v>
      </c>
      <c r="U43" s="5">
        <v>3</v>
      </c>
      <c r="V43" s="5">
        <v>3</v>
      </c>
      <c r="W43" s="5">
        <v>3</v>
      </c>
      <c r="X43" s="5">
        <v>3</v>
      </c>
      <c r="Y43" s="5">
        <v>3</v>
      </c>
      <c r="Z43" s="5">
        <v>3</v>
      </c>
      <c r="AA43" s="5">
        <v>3</v>
      </c>
      <c r="AB43" s="5">
        <v>3</v>
      </c>
      <c r="AC43" s="5">
        <v>3</v>
      </c>
      <c r="AD43" s="5">
        <v>3</v>
      </c>
      <c r="AE43" s="5" t="s">
        <v>34</v>
      </c>
      <c r="AF43" s="5"/>
      <c r="AG43" s="5">
        <v>3</v>
      </c>
    </row>
    <row r="44" spans="1:33" ht="15.75" customHeight="1" x14ac:dyDescent="0.2">
      <c r="A44" s="3">
        <f t="shared" si="0"/>
        <v>43</v>
      </c>
      <c r="B44" s="5">
        <v>119</v>
      </c>
      <c r="C44" s="5" t="s">
        <v>87</v>
      </c>
      <c r="D44" s="12" t="s">
        <v>91</v>
      </c>
      <c r="E44" s="5"/>
      <c r="F44" s="5">
        <v>4</v>
      </c>
      <c r="G44" s="5">
        <v>4</v>
      </c>
      <c r="H44" s="5">
        <v>5</v>
      </c>
      <c r="I44" s="5">
        <v>4</v>
      </c>
      <c r="J44" s="5">
        <v>4</v>
      </c>
      <c r="K44" s="5">
        <v>4</v>
      </c>
      <c r="L44" s="5">
        <v>4</v>
      </c>
      <c r="M44" s="5">
        <v>4</v>
      </c>
      <c r="N44" s="5">
        <v>4</v>
      </c>
      <c r="O44" s="5">
        <v>4</v>
      </c>
      <c r="P44" s="5">
        <v>5</v>
      </c>
      <c r="Q44" s="5">
        <v>4</v>
      </c>
      <c r="R44" s="5">
        <v>4</v>
      </c>
      <c r="S44" s="5">
        <v>4</v>
      </c>
      <c r="T44" s="5">
        <v>4</v>
      </c>
      <c r="U44" s="5">
        <v>4</v>
      </c>
      <c r="V44" s="5">
        <v>4</v>
      </c>
      <c r="W44" s="5">
        <v>4</v>
      </c>
      <c r="X44" s="5">
        <v>4</v>
      </c>
      <c r="Y44" s="5">
        <v>4</v>
      </c>
      <c r="Z44" s="5">
        <v>4</v>
      </c>
      <c r="AA44" s="5">
        <v>4</v>
      </c>
      <c r="AB44" s="5">
        <v>4</v>
      </c>
      <c r="AC44" s="5">
        <v>4</v>
      </c>
      <c r="AD44" s="5">
        <v>4</v>
      </c>
      <c r="AE44" s="5" t="s">
        <v>34</v>
      </c>
      <c r="AF44" s="5"/>
      <c r="AG44" s="5">
        <v>4</v>
      </c>
    </row>
    <row r="45" spans="1:33" ht="15.75" customHeight="1" x14ac:dyDescent="0.2">
      <c r="A45" s="3">
        <f t="shared" si="0"/>
        <v>44</v>
      </c>
      <c r="B45" s="5">
        <v>120</v>
      </c>
      <c r="C45" s="5" t="s">
        <v>87</v>
      </c>
      <c r="D45" s="12" t="s">
        <v>92</v>
      </c>
      <c r="E45" s="5"/>
      <c r="F45" s="5">
        <v>3</v>
      </c>
      <c r="G45" s="5">
        <v>4</v>
      </c>
      <c r="H45" s="5">
        <v>3</v>
      </c>
      <c r="I45" s="5">
        <v>4</v>
      </c>
      <c r="J45" s="5">
        <v>3</v>
      </c>
      <c r="K45" s="5">
        <v>4</v>
      </c>
      <c r="L45" s="5">
        <v>4</v>
      </c>
      <c r="M45" s="5">
        <v>3</v>
      </c>
      <c r="N45" s="5">
        <v>4</v>
      </c>
      <c r="O45" s="5">
        <v>3</v>
      </c>
      <c r="P45" s="5">
        <v>4</v>
      </c>
      <c r="Q45" s="5">
        <v>4</v>
      </c>
      <c r="R45" s="5">
        <v>4</v>
      </c>
      <c r="S45" s="5">
        <v>4</v>
      </c>
      <c r="T45" s="5">
        <v>4</v>
      </c>
      <c r="U45" s="5">
        <v>4</v>
      </c>
      <c r="V45" s="5">
        <v>3</v>
      </c>
      <c r="W45" s="5">
        <v>3</v>
      </c>
      <c r="X45" s="5">
        <v>3</v>
      </c>
      <c r="Y45" s="5">
        <v>3</v>
      </c>
      <c r="Z45" s="5">
        <v>3</v>
      </c>
      <c r="AA45" s="5">
        <v>3</v>
      </c>
      <c r="AB45" s="5">
        <v>4</v>
      </c>
      <c r="AC45" s="5">
        <v>3</v>
      </c>
      <c r="AD45" s="5">
        <v>4</v>
      </c>
      <c r="AE45" s="5" t="s">
        <v>34</v>
      </c>
      <c r="AF45" s="5"/>
      <c r="AG45" s="5">
        <v>3</v>
      </c>
    </row>
    <row r="46" spans="1:33" ht="15.75" customHeight="1" x14ac:dyDescent="0.2">
      <c r="A46" s="3">
        <f t="shared" si="0"/>
        <v>45</v>
      </c>
      <c r="B46" s="4">
        <v>23</v>
      </c>
      <c r="C46" s="4" t="s">
        <v>93</v>
      </c>
      <c r="D46" s="4" t="s">
        <v>94</v>
      </c>
      <c r="E46" s="4"/>
      <c r="F46" s="4">
        <v>3</v>
      </c>
      <c r="G46" s="4">
        <v>2</v>
      </c>
      <c r="H46" s="4">
        <v>2</v>
      </c>
      <c r="I46" s="4">
        <v>5</v>
      </c>
      <c r="J46" s="4">
        <v>5</v>
      </c>
      <c r="K46" s="4">
        <v>4</v>
      </c>
      <c r="L46" s="4">
        <v>4</v>
      </c>
      <c r="M46" s="4">
        <v>5</v>
      </c>
      <c r="N46" s="4">
        <v>3</v>
      </c>
      <c r="O46" s="4">
        <v>5</v>
      </c>
      <c r="P46" s="4">
        <v>5</v>
      </c>
      <c r="Q46" s="4">
        <v>3</v>
      </c>
      <c r="R46" s="4">
        <v>6</v>
      </c>
      <c r="S46" s="4">
        <v>4</v>
      </c>
      <c r="T46" s="4">
        <v>3</v>
      </c>
      <c r="U46" s="4">
        <v>3</v>
      </c>
      <c r="V46" s="4">
        <v>6</v>
      </c>
      <c r="W46" s="4">
        <v>6</v>
      </c>
      <c r="X46" s="4">
        <v>2</v>
      </c>
      <c r="Y46" s="4">
        <v>5</v>
      </c>
      <c r="Z46" s="4">
        <v>5</v>
      </c>
      <c r="AA46" s="4">
        <v>5</v>
      </c>
      <c r="AB46" s="4">
        <v>6</v>
      </c>
      <c r="AC46" s="4">
        <v>4</v>
      </c>
      <c r="AD46" s="4">
        <v>3</v>
      </c>
      <c r="AE46" s="4" t="s">
        <v>34</v>
      </c>
      <c r="AF46" s="4"/>
      <c r="AG46" s="3">
        <v>7</v>
      </c>
    </row>
    <row r="47" spans="1:33" ht="15.75" customHeight="1" x14ac:dyDescent="0.2">
      <c r="A47" s="3">
        <f t="shared" si="0"/>
        <v>46</v>
      </c>
      <c r="B47" s="4">
        <v>55</v>
      </c>
      <c r="C47" s="4" t="s">
        <v>95</v>
      </c>
      <c r="D47" s="4" t="s">
        <v>96</v>
      </c>
      <c r="E47" s="4"/>
      <c r="F47" s="4">
        <v>4</v>
      </c>
      <c r="G47" s="4">
        <v>2</v>
      </c>
      <c r="H47" s="4">
        <v>6</v>
      </c>
      <c r="I47" s="4">
        <v>6</v>
      </c>
      <c r="J47" s="3">
        <v>7</v>
      </c>
      <c r="K47" s="3">
        <v>7</v>
      </c>
      <c r="L47" s="4">
        <v>4</v>
      </c>
      <c r="M47" s="4">
        <v>6</v>
      </c>
      <c r="N47" s="3">
        <v>7</v>
      </c>
      <c r="O47" s="4">
        <v>6</v>
      </c>
      <c r="P47" s="4">
        <v>4</v>
      </c>
      <c r="Q47" s="4">
        <v>5</v>
      </c>
      <c r="R47" s="4">
        <v>6</v>
      </c>
      <c r="S47" s="4">
        <v>4</v>
      </c>
      <c r="T47" s="4">
        <v>2</v>
      </c>
      <c r="U47" s="4">
        <v>3</v>
      </c>
      <c r="V47" s="4">
        <v>5</v>
      </c>
      <c r="W47" s="4">
        <v>4</v>
      </c>
      <c r="X47" s="4">
        <v>2</v>
      </c>
      <c r="Y47" s="4">
        <v>3</v>
      </c>
      <c r="Z47" s="4">
        <v>4</v>
      </c>
      <c r="AA47" s="4">
        <v>4</v>
      </c>
      <c r="AB47" s="4">
        <v>4</v>
      </c>
      <c r="AC47" s="4">
        <v>4</v>
      </c>
      <c r="AD47" s="4">
        <v>4</v>
      </c>
      <c r="AE47" s="4" t="s">
        <v>34</v>
      </c>
      <c r="AF47" s="4"/>
      <c r="AG47" s="4">
        <v>5</v>
      </c>
    </row>
    <row r="48" spans="1:33" ht="15.75" customHeight="1" x14ac:dyDescent="0.2">
      <c r="A48" s="3">
        <f t="shared" si="0"/>
        <v>47</v>
      </c>
      <c r="B48" s="4">
        <v>116</v>
      </c>
      <c r="C48" s="4" t="s">
        <v>95</v>
      </c>
      <c r="D48" s="4" t="s">
        <v>97</v>
      </c>
      <c r="E48" s="4"/>
      <c r="F48" s="4">
        <v>3</v>
      </c>
      <c r="G48" s="4">
        <v>3</v>
      </c>
      <c r="H48" s="4">
        <v>4</v>
      </c>
      <c r="I48" s="4">
        <v>4</v>
      </c>
      <c r="J48" s="4">
        <v>6</v>
      </c>
      <c r="K48" s="4">
        <v>6</v>
      </c>
      <c r="L48" s="4">
        <v>4</v>
      </c>
      <c r="M48" s="4">
        <v>4</v>
      </c>
      <c r="N48" s="4">
        <v>4</v>
      </c>
      <c r="O48" s="4">
        <v>5</v>
      </c>
      <c r="P48" s="4">
        <v>5</v>
      </c>
      <c r="Q48" s="4">
        <v>3</v>
      </c>
      <c r="R48" s="4">
        <v>4</v>
      </c>
      <c r="S48" s="4">
        <v>2</v>
      </c>
      <c r="T48" s="4">
        <v>2</v>
      </c>
      <c r="U48" s="4">
        <v>4</v>
      </c>
      <c r="V48" s="4">
        <v>4</v>
      </c>
      <c r="W48" s="4">
        <v>4</v>
      </c>
      <c r="X48" s="4">
        <v>3</v>
      </c>
      <c r="Y48" s="4">
        <v>3</v>
      </c>
      <c r="Z48" s="4">
        <v>3</v>
      </c>
      <c r="AA48" s="4">
        <v>5</v>
      </c>
      <c r="AB48" s="4">
        <v>3</v>
      </c>
      <c r="AC48" s="4">
        <v>5</v>
      </c>
      <c r="AD48" s="4">
        <v>4</v>
      </c>
      <c r="AE48" s="4" t="s">
        <v>34</v>
      </c>
      <c r="AF48" s="4"/>
      <c r="AG48" s="4">
        <v>5</v>
      </c>
    </row>
    <row r="49" spans="1:33" ht="15.75" customHeight="1" x14ac:dyDescent="0.2">
      <c r="A49" s="3">
        <f t="shared" si="0"/>
        <v>48</v>
      </c>
      <c r="B49" s="5">
        <v>131</v>
      </c>
      <c r="C49" s="5" t="s">
        <v>95</v>
      </c>
      <c r="D49" s="12" t="s">
        <v>98</v>
      </c>
      <c r="E49" s="5"/>
      <c r="F49" s="5">
        <v>2</v>
      </c>
      <c r="G49" s="5">
        <v>2</v>
      </c>
      <c r="H49" s="5">
        <v>4</v>
      </c>
      <c r="I49" s="5">
        <v>4</v>
      </c>
      <c r="J49" s="6">
        <v>7</v>
      </c>
      <c r="K49" s="5">
        <v>3</v>
      </c>
      <c r="L49" s="5">
        <v>2</v>
      </c>
      <c r="M49" s="5">
        <v>3</v>
      </c>
      <c r="N49" s="5">
        <v>5</v>
      </c>
      <c r="O49" s="5">
        <v>6</v>
      </c>
      <c r="P49" s="5">
        <v>3</v>
      </c>
      <c r="Q49" s="5">
        <v>4</v>
      </c>
      <c r="R49" s="5">
        <v>6</v>
      </c>
      <c r="S49" s="5">
        <v>5</v>
      </c>
      <c r="T49" s="5">
        <v>3</v>
      </c>
      <c r="U49" s="5">
        <v>6</v>
      </c>
      <c r="V49" s="5">
        <v>6</v>
      </c>
      <c r="W49" s="5">
        <v>6</v>
      </c>
      <c r="X49" s="5">
        <v>3</v>
      </c>
      <c r="Y49" s="5">
        <v>4</v>
      </c>
      <c r="Z49" s="5">
        <v>5</v>
      </c>
      <c r="AA49" s="5">
        <v>6</v>
      </c>
      <c r="AB49" s="5">
        <v>6</v>
      </c>
      <c r="AC49" s="6">
        <v>7</v>
      </c>
      <c r="AD49" s="5">
        <v>6</v>
      </c>
      <c r="AE49" s="5" t="s">
        <v>38</v>
      </c>
      <c r="AF49" s="5"/>
      <c r="AG49" s="5">
        <v>6</v>
      </c>
    </row>
    <row r="50" spans="1:33" ht="15.75" customHeight="1" x14ac:dyDescent="0.2">
      <c r="A50" s="3">
        <f t="shared" si="0"/>
        <v>49</v>
      </c>
      <c r="B50" s="5">
        <v>132</v>
      </c>
      <c r="C50" s="5" t="s">
        <v>95</v>
      </c>
      <c r="D50" s="12" t="s">
        <v>99</v>
      </c>
      <c r="E50" s="5"/>
      <c r="F50" s="5">
        <v>5</v>
      </c>
      <c r="G50" s="5">
        <v>4</v>
      </c>
      <c r="H50" s="5">
        <v>5</v>
      </c>
      <c r="I50" s="5">
        <v>5</v>
      </c>
      <c r="J50" s="6">
        <v>7</v>
      </c>
      <c r="K50" s="5">
        <v>6</v>
      </c>
      <c r="L50" s="5">
        <v>4</v>
      </c>
      <c r="M50" s="5">
        <v>5</v>
      </c>
      <c r="N50" s="5">
        <v>2</v>
      </c>
      <c r="O50" s="5">
        <v>5</v>
      </c>
      <c r="P50" s="5">
        <v>5</v>
      </c>
      <c r="Q50" s="5">
        <v>5</v>
      </c>
      <c r="R50" s="5">
        <v>5</v>
      </c>
      <c r="S50" s="5">
        <v>5</v>
      </c>
      <c r="T50" s="5">
        <v>4</v>
      </c>
      <c r="U50" s="5">
        <v>6</v>
      </c>
      <c r="V50" s="5">
        <v>6</v>
      </c>
      <c r="W50" s="5">
        <v>6</v>
      </c>
      <c r="X50" s="5">
        <v>3</v>
      </c>
      <c r="Y50" s="5">
        <v>6</v>
      </c>
      <c r="Z50" s="5">
        <v>5</v>
      </c>
      <c r="AA50" s="5">
        <v>5</v>
      </c>
      <c r="AB50" s="5">
        <v>5</v>
      </c>
      <c r="AC50" s="5">
        <v>5</v>
      </c>
      <c r="AD50" s="5">
        <v>4</v>
      </c>
      <c r="AE50" s="5" t="s">
        <v>38</v>
      </c>
      <c r="AF50" s="5"/>
      <c r="AG50" s="5">
        <v>6</v>
      </c>
    </row>
    <row r="51" spans="1:33" ht="15.75" customHeight="1" x14ac:dyDescent="0.2">
      <c r="A51" s="3">
        <f t="shared" si="0"/>
        <v>50</v>
      </c>
      <c r="B51" s="4">
        <v>58</v>
      </c>
      <c r="C51" s="4" t="s">
        <v>100</v>
      </c>
      <c r="D51" s="4" t="s">
        <v>101</v>
      </c>
      <c r="E51" s="3"/>
      <c r="F51" s="3">
        <v>7</v>
      </c>
      <c r="G51" s="4">
        <v>2</v>
      </c>
      <c r="H51" s="4">
        <v>5</v>
      </c>
      <c r="I51" s="4">
        <v>6</v>
      </c>
      <c r="J51" s="3">
        <v>7</v>
      </c>
      <c r="K51" s="4">
        <v>4</v>
      </c>
      <c r="L51" s="4">
        <v>5</v>
      </c>
      <c r="M51" s="4">
        <v>3</v>
      </c>
      <c r="N51" s="4">
        <v>4</v>
      </c>
      <c r="O51" s="4">
        <v>5</v>
      </c>
      <c r="P51" s="4">
        <v>6</v>
      </c>
      <c r="Q51" s="4">
        <v>3</v>
      </c>
      <c r="R51" s="4">
        <v>4</v>
      </c>
      <c r="S51" s="4">
        <v>6</v>
      </c>
      <c r="T51" s="4">
        <v>3</v>
      </c>
      <c r="U51" s="4">
        <v>6</v>
      </c>
      <c r="V51" s="4">
        <v>6</v>
      </c>
      <c r="W51" s="3">
        <v>7</v>
      </c>
      <c r="X51" s="4">
        <v>3</v>
      </c>
      <c r="Y51" s="4">
        <v>5</v>
      </c>
      <c r="Z51" s="4">
        <v>5</v>
      </c>
      <c r="AA51" s="4">
        <v>5</v>
      </c>
      <c r="AB51" s="4">
        <v>5</v>
      </c>
      <c r="AC51" s="4">
        <v>3</v>
      </c>
      <c r="AD51" s="4">
        <v>3</v>
      </c>
      <c r="AE51" s="4" t="s">
        <v>38</v>
      </c>
      <c r="AF51" s="4"/>
      <c r="AG51" s="4">
        <v>4</v>
      </c>
    </row>
    <row r="52" spans="1:33" ht="15.75" customHeight="1" x14ac:dyDescent="0.2">
      <c r="A52" s="3">
        <f t="shared" si="0"/>
        <v>51</v>
      </c>
      <c r="B52" s="9">
        <v>122</v>
      </c>
      <c r="C52" s="9" t="s">
        <v>100</v>
      </c>
      <c r="D52" s="9" t="s">
        <v>102</v>
      </c>
      <c r="E52" s="9"/>
      <c r="F52" s="9">
        <v>6</v>
      </c>
      <c r="G52" s="9">
        <v>6</v>
      </c>
      <c r="H52" s="10">
        <v>7</v>
      </c>
      <c r="I52" s="9">
        <v>6</v>
      </c>
      <c r="J52" s="10">
        <v>7</v>
      </c>
      <c r="K52" s="9">
        <v>5</v>
      </c>
      <c r="L52" s="9">
        <v>5</v>
      </c>
      <c r="M52" s="9">
        <v>6</v>
      </c>
      <c r="N52" s="9">
        <v>4</v>
      </c>
      <c r="O52" s="9">
        <v>5</v>
      </c>
      <c r="P52" s="9">
        <v>6</v>
      </c>
      <c r="Q52" s="9">
        <v>5</v>
      </c>
      <c r="R52" s="9">
        <v>6</v>
      </c>
      <c r="S52" s="9">
        <v>6</v>
      </c>
      <c r="T52" s="9">
        <v>4</v>
      </c>
      <c r="U52" s="9">
        <v>4</v>
      </c>
      <c r="V52" s="9">
        <v>5</v>
      </c>
      <c r="W52" s="9">
        <v>5</v>
      </c>
      <c r="X52" s="9">
        <v>5</v>
      </c>
      <c r="Y52" s="9">
        <v>5</v>
      </c>
      <c r="Z52" s="9">
        <v>5</v>
      </c>
      <c r="AA52" s="9">
        <v>5</v>
      </c>
      <c r="AB52" s="9">
        <v>5</v>
      </c>
      <c r="AC52" s="9">
        <v>5</v>
      </c>
      <c r="AD52" s="9">
        <v>5</v>
      </c>
      <c r="AE52" s="9" t="s">
        <v>38</v>
      </c>
      <c r="AF52" s="9"/>
      <c r="AG52" s="9">
        <v>5</v>
      </c>
    </row>
    <row r="53" spans="1:33" ht="15.75" customHeight="1" x14ac:dyDescent="0.2">
      <c r="A53" s="13"/>
      <c r="B53" s="13"/>
      <c r="C53" s="13"/>
      <c r="D53" s="13"/>
      <c r="E53" s="14"/>
      <c r="F53" s="14">
        <f t="shared" ref="F53:AD53" si="1">AVERAGE(F2:F52)</f>
        <v>4.215686274509804</v>
      </c>
      <c r="G53" s="14">
        <f t="shared" si="1"/>
        <v>3.0784313725490198</v>
      </c>
      <c r="H53" s="14">
        <f t="shared" si="1"/>
        <v>4.3725490196078427</v>
      </c>
      <c r="I53" s="14">
        <f t="shared" si="1"/>
        <v>5.2745098039215685</v>
      </c>
      <c r="J53" s="14">
        <f t="shared" si="1"/>
        <v>5.5882352941176467</v>
      </c>
      <c r="K53" s="14">
        <f t="shared" si="1"/>
        <v>5.2549019607843137</v>
      </c>
      <c r="L53" s="14">
        <f t="shared" si="1"/>
        <v>4.2745098039215685</v>
      </c>
      <c r="M53" s="14">
        <f t="shared" si="1"/>
        <v>4.7254901960784315</v>
      </c>
      <c r="N53" s="14">
        <f t="shared" si="1"/>
        <v>4.1764705882352944</v>
      </c>
      <c r="O53" s="14">
        <f t="shared" si="1"/>
        <v>5</v>
      </c>
      <c r="P53" s="14">
        <f t="shared" si="1"/>
        <v>5.1372549019607847</v>
      </c>
      <c r="Q53" s="14">
        <f t="shared" si="1"/>
        <v>4.3529411764705879</v>
      </c>
      <c r="R53" s="14">
        <f t="shared" si="1"/>
        <v>5.333333333333333</v>
      </c>
      <c r="S53" s="14">
        <f t="shared" si="1"/>
        <v>4.4705882352941178</v>
      </c>
      <c r="T53" s="14">
        <f t="shared" si="1"/>
        <v>3.7450980392156863</v>
      </c>
      <c r="U53" s="14">
        <f t="shared" si="1"/>
        <v>5.1764705882352944</v>
      </c>
      <c r="V53" s="14">
        <f t="shared" si="1"/>
        <v>5.5686274509803919</v>
      </c>
      <c r="W53" s="14">
        <f t="shared" si="1"/>
        <v>5.4313725490196081</v>
      </c>
      <c r="X53" s="14">
        <f t="shared" si="1"/>
        <v>3.784313725490196</v>
      </c>
      <c r="Y53" s="14">
        <f t="shared" si="1"/>
        <v>4.6470588235294121</v>
      </c>
      <c r="Z53" s="14">
        <f t="shared" si="1"/>
        <v>4.6470588235294121</v>
      </c>
      <c r="AA53" s="14">
        <f t="shared" si="1"/>
        <v>4.6862745098039218</v>
      </c>
      <c r="AB53" s="14">
        <f t="shared" si="1"/>
        <v>4.784313725490196</v>
      </c>
      <c r="AC53" s="14">
        <f t="shared" si="1"/>
        <v>4.4509803921568629</v>
      </c>
      <c r="AD53" s="14">
        <f t="shared" si="1"/>
        <v>4.2745098039215685</v>
      </c>
      <c r="AE53" s="14"/>
      <c r="AF53" s="14"/>
      <c r="AG53" s="14">
        <f>AVERAGE(AG2:AG52)</f>
        <v>5.4901960784313726</v>
      </c>
    </row>
    <row r="54" spans="1:33" ht="15.75" customHeight="1" x14ac:dyDescent="0.2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</row>
    <row r="55" spans="1:33" ht="15.75" customHeight="1" x14ac:dyDescent="0.2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</row>
    <row r="56" spans="1:33" ht="15.7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</row>
    <row r="57" spans="1:33" ht="15.75" customHeight="1" x14ac:dyDescent="0.2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</row>
    <row r="58" spans="1:33" ht="15.75" customHeight="1" x14ac:dyDescent="0.2">
      <c r="A58" s="13"/>
      <c r="B58" s="13"/>
      <c r="C58" s="13"/>
      <c r="E58" s="15">
        <v>1</v>
      </c>
      <c r="F58" s="13">
        <f>COUNTIF($F$2:$F$52,1)</f>
        <v>0</v>
      </c>
      <c r="G58" s="13">
        <f>COUNTIF($G$2:$G$52,1)</f>
        <v>8</v>
      </c>
      <c r="H58" s="13">
        <f t="shared" ref="H58:AD58" si="2">COUNTIF(H$2:H$52,1)</f>
        <v>0</v>
      </c>
      <c r="I58" s="13">
        <f t="shared" si="2"/>
        <v>0</v>
      </c>
      <c r="J58" s="13">
        <f t="shared" si="2"/>
        <v>0</v>
      </c>
      <c r="K58" s="13">
        <f t="shared" si="2"/>
        <v>0</v>
      </c>
      <c r="L58" s="13">
        <f t="shared" si="2"/>
        <v>1</v>
      </c>
      <c r="M58" s="13">
        <f t="shared" si="2"/>
        <v>0</v>
      </c>
      <c r="N58" s="13">
        <f t="shared" si="2"/>
        <v>2</v>
      </c>
      <c r="O58" s="13">
        <f t="shared" si="2"/>
        <v>0</v>
      </c>
      <c r="P58" s="13">
        <f t="shared" si="2"/>
        <v>0</v>
      </c>
      <c r="Q58" s="13">
        <f t="shared" si="2"/>
        <v>1</v>
      </c>
      <c r="R58" s="13">
        <f t="shared" si="2"/>
        <v>0</v>
      </c>
      <c r="S58" s="13">
        <f t="shared" si="2"/>
        <v>0</v>
      </c>
      <c r="T58" s="13">
        <f t="shared" si="2"/>
        <v>4</v>
      </c>
      <c r="U58" s="13">
        <f t="shared" si="2"/>
        <v>0</v>
      </c>
      <c r="V58" s="13">
        <f t="shared" si="2"/>
        <v>0</v>
      </c>
      <c r="W58" s="13">
        <f t="shared" si="2"/>
        <v>0</v>
      </c>
      <c r="X58" s="13">
        <f t="shared" si="2"/>
        <v>0</v>
      </c>
      <c r="Y58" s="13">
        <f t="shared" si="2"/>
        <v>0</v>
      </c>
      <c r="Z58" s="13">
        <f t="shared" si="2"/>
        <v>1</v>
      </c>
      <c r="AA58" s="13">
        <f t="shared" si="2"/>
        <v>1</v>
      </c>
      <c r="AB58" s="13">
        <f t="shared" si="2"/>
        <v>1</v>
      </c>
      <c r="AC58" s="13">
        <f t="shared" si="2"/>
        <v>2</v>
      </c>
      <c r="AD58" s="13">
        <f t="shared" si="2"/>
        <v>2</v>
      </c>
      <c r="AE58" s="13"/>
      <c r="AF58" s="13"/>
      <c r="AG58" s="13">
        <f>COUNTIF(AG$2:AG$52,1)</f>
        <v>0</v>
      </c>
    </row>
    <row r="59" spans="1:33" ht="15.75" customHeight="1" x14ac:dyDescent="0.2">
      <c r="A59" s="13"/>
      <c r="B59" s="13"/>
      <c r="C59" s="13"/>
      <c r="E59" s="15">
        <v>2</v>
      </c>
      <c r="F59" s="13">
        <f>COUNTIF($F$2:$F$52,2)</f>
        <v>8</v>
      </c>
      <c r="G59" s="13">
        <f>COUNTIF($G$2:$G$52,2)</f>
        <v>11</v>
      </c>
      <c r="H59" s="13">
        <f t="shared" ref="H59:AD59" si="3">COUNTIF(H$2:H$52,2)</f>
        <v>6</v>
      </c>
      <c r="I59" s="13">
        <f t="shared" si="3"/>
        <v>1</v>
      </c>
      <c r="J59" s="13">
        <f t="shared" si="3"/>
        <v>2</v>
      </c>
      <c r="K59" s="13">
        <f t="shared" si="3"/>
        <v>0</v>
      </c>
      <c r="L59" s="13">
        <f t="shared" si="3"/>
        <v>4</v>
      </c>
      <c r="M59" s="13">
        <f t="shared" si="3"/>
        <v>1</v>
      </c>
      <c r="N59" s="13">
        <f t="shared" si="3"/>
        <v>5</v>
      </c>
      <c r="O59" s="13">
        <f t="shared" si="3"/>
        <v>1</v>
      </c>
      <c r="P59" s="13">
        <f t="shared" si="3"/>
        <v>0</v>
      </c>
      <c r="Q59" s="13">
        <f t="shared" si="3"/>
        <v>2</v>
      </c>
      <c r="R59" s="13">
        <f t="shared" si="3"/>
        <v>1</v>
      </c>
      <c r="S59" s="13">
        <f t="shared" si="3"/>
        <v>4</v>
      </c>
      <c r="T59" s="13">
        <f t="shared" si="3"/>
        <v>6</v>
      </c>
      <c r="U59" s="13">
        <f t="shared" si="3"/>
        <v>0</v>
      </c>
      <c r="V59" s="13">
        <f t="shared" si="3"/>
        <v>0</v>
      </c>
      <c r="W59" s="13">
        <f t="shared" si="3"/>
        <v>0</v>
      </c>
      <c r="X59" s="13">
        <f t="shared" si="3"/>
        <v>8</v>
      </c>
      <c r="Y59" s="13">
        <f t="shared" si="3"/>
        <v>2</v>
      </c>
      <c r="Z59" s="13">
        <f t="shared" si="3"/>
        <v>2</v>
      </c>
      <c r="AA59" s="13">
        <f t="shared" si="3"/>
        <v>3</v>
      </c>
      <c r="AB59" s="13">
        <f t="shared" si="3"/>
        <v>3</v>
      </c>
      <c r="AC59" s="13">
        <f t="shared" si="3"/>
        <v>3</v>
      </c>
      <c r="AD59" s="13">
        <f t="shared" si="3"/>
        <v>5</v>
      </c>
      <c r="AE59" s="13"/>
      <c r="AF59" s="13"/>
      <c r="AG59" s="13">
        <f>COUNTIF(AG$2:AG$52,2)</f>
        <v>0</v>
      </c>
    </row>
    <row r="60" spans="1:33" ht="15.75" customHeight="1" x14ac:dyDescent="0.2">
      <c r="A60" s="13"/>
      <c r="B60" s="13"/>
      <c r="C60" s="13"/>
      <c r="E60" s="15">
        <v>3</v>
      </c>
      <c r="F60" s="13">
        <f>COUNTIF($F$2:$F$52,3)</f>
        <v>10</v>
      </c>
      <c r="G60" s="13">
        <f>COUNTIF($G$2:$G$52,3)</f>
        <v>13</v>
      </c>
      <c r="H60" s="13">
        <f t="shared" ref="H60:AD60" si="4">COUNTIF(H$2:H$52,3)</f>
        <v>8</v>
      </c>
      <c r="I60" s="13">
        <f t="shared" si="4"/>
        <v>4</v>
      </c>
      <c r="J60" s="13">
        <f t="shared" si="4"/>
        <v>2</v>
      </c>
      <c r="K60" s="13">
        <f t="shared" si="4"/>
        <v>2</v>
      </c>
      <c r="L60" s="13">
        <f t="shared" si="4"/>
        <v>9</v>
      </c>
      <c r="M60" s="13">
        <f t="shared" si="4"/>
        <v>11</v>
      </c>
      <c r="N60" s="13">
        <f t="shared" si="4"/>
        <v>11</v>
      </c>
      <c r="O60" s="13">
        <f t="shared" si="4"/>
        <v>4</v>
      </c>
      <c r="P60" s="13">
        <f t="shared" si="4"/>
        <v>3</v>
      </c>
      <c r="Q60" s="13">
        <f t="shared" si="4"/>
        <v>12</v>
      </c>
      <c r="R60" s="13">
        <f t="shared" si="4"/>
        <v>3</v>
      </c>
      <c r="S60" s="13">
        <f t="shared" si="4"/>
        <v>7</v>
      </c>
      <c r="T60" s="13">
        <f t="shared" si="4"/>
        <v>14</v>
      </c>
      <c r="U60" s="13">
        <f t="shared" si="4"/>
        <v>6</v>
      </c>
      <c r="V60" s="13">
        <f t="shared" si="4"/>
        <v>3</v>
      </c>
      <c r="W60" s="13">
        <f t="shared" si="4"/>
        <v>2</v>
      </c>
      <c r="X60" s="13">
        <f t="shared" si="4"/>
        <v>18</v>
      </c>
      <c r="Y60" s="13">
        <f t="shared" si="4"/>
        <v>10</v>
      </c>
      <c r="Z60" s="13">
        <f t="shared" si="4"/>
        <v>5</v>
      </c>
      <c r="AA60" s="13">
        <f t="shared" si="4"/>
        <v>5</v>
      </c>
      <c r="AB60" s="13">
        <f t="shared" si="4"/>
        <v>5</v>
      </c>
      <c r="AC60" s="13">
        <f t="shared" si="4"/>
        <v>8</v>
      </c>
      <c r="AD60" s="13">
        <f t="shared" si="4"/>
        <v>10</v>
      </c>
      <c r="AE60" s="13"/>
      <c r="AF60" s="13"/>
      <c r="AG60" s="13">
        <f>COUNTIF(AG$2:AG$52,3)</f>
        <v>3</v>
      </c>
    </row>
    <row r="61" spans="1:33" ht="15.75" customHeight="1" x14ac:dyDescent="0.2">
      <c r="A61" s="13"/>
      <c r="B61" s="13"/>
      <c r="C61" s="13"/>
      <c r="E61" s="15">
        <v>4</v>
      </c>
      <c r="F61" s="13">
        <f>COUNTIF($F$2:$F$52,4)</f>
        <v>5</v>
      </c>
      <c r="G61" s="13">
        <f>COUNTIF($G$2:$G$52,4)</f>
        <v>11</v>
      </c>
      <c r="H61" s="13">
        <f t="shared" ref="H61:AD61" si="5">COUNTIF(H$2:H$52,4)</f>
        <v>13</v>
      </c>
      <c r="I61" s="13">
        <f t="shared" si="5"/>
        <v>8</v>
      </c>
      <c r="J61" s="13">
        <f t="shared" si="5"/>
        <v>8</v>
      </c>
      <c r="K61" s="13">
        <f t="shared" si="5"/>
        <v>15</v>
      </c>
      <c r="L61" s="13">
        <f t="shared" si="5"/>
        <v>16</v>
      </c>
      <c r="M61" s="13">
        <f t="shared" si="5"/>
        <v>11</v>
      </c>
      <c r="N61" s="13">
        <f t="shared" si="5"/>
        <v>10</v>
      </c>
      <c r="O61" s="13">
        <f t="shared" si="5"/>
        <v>11</v>
      </c>
      <c r="P61" s="13">
        <f t="shared" si="5"/>
        <v>11</v>
      </c>
      <c r="Q61" s="13">
        <f t="shared" si="5"/>
        <v>10</v>
      </c>
      <c r="R61" s="13">
        <f t="shared" si="5"/>
        <v>7</v>
      </c>
      <c r="S61" s="13">
        <f t="shared" si="5"/>
        <v>15</v>
      </c>
      <c r="T61" s="13">
        <f t="shared" si="5"/>
        <v>12</v>
      </c>
      <c r="U61" s="13">
        <f t="shared" si="5"/>
        <v>13</v>
      </c>
      <c r="V61" s="13">
        <f t="shared" si="5"/>
        <v>4</v>
      </c>
      <c r="W61" s="13">
        <f t="shared" si="5"/>
        <v>10</v>
      </c>
      <c r="X61" s="13">
        <f t="shared" si="5"/>
        <v>12</v>
      </c>
      <c r="Y61" s="13">
        <f t="shared" si="5"/>
        <v>11</v>
      </c>
      <c r="Z61" s="13">
        <f t="shared" si="5"/>
        <v>12</v>
      </c>
      <c r="AA61" s="13">
        <f t="shared" si="5"/>
        <v>9</v>
      </c>
      <c r="AB61" s="13">
        <f t="shared" si="5"/>
        <v>9</v>
      </c>
      <c r="AC61" s="13">
        <f t="shared" si="5"/>
        <v>10</v>
      </c>
      <c r="AD61" s="13">
        <f t="shared" si="5"/>
        <v>11</v>
      </c>
      <c r="AE61" s="13"/>
      <c r="AF61" s="13"/>
      <c r="AG61" s="13">
        <f>COUNTIF(AG$2:AG$52,4)</f>
        <v>5</v>
      </c>
    </row>
    <row r="62" spans="1:33" ht="15.75" customHeight="1" x14ac:dyDescent="0.2">
      <c r="A62" s="13"/>
      <c r="B62" s="13"/>
      <c r="C62" s="13"/>
      <c r="E62" s="15">
        <v>5</v>
      </c>
      <c r="F62" s="13">
        <f>COUNTIF($F$2:$F$52,5)</f>
        <v>21</v>
      </c>
      <c r="G62" s="13">
        <f>COUNTIF($G$2:$G$52,5)</f>
        <v>5</v>
      </c>
      <c r="H62" s="13">
        <f t="shared" ref="H62:AD62" si="6">COUNTIF(H$2:H$52,5)</f>
        <v>12</v>
      </c>
      <c r="I62" s="13">
        <f t="shared" si="6"/>
        <v>13</v>
      </c>
      <c r="J62" s="13">
        <f t="shared" si="6"/>
        <v>9</v>
      </c>
      <c r="K62" s="13">
        <f t="shared" si="6"/>
        <v>12</v>
      </c>
      <c r="L62" s="13">
        <f t="shared" si="6"/>
        <v>12</v>
      </c>
      <c r="M62" s="13">
        <f t="shared" si="6"/>
        <v>12</v>
      </c>
      <c r="N62" s="13">
        <f t="shared" si="6"/>
        <v>12</v>
      </c>
      <c r="O62" s="13">
        <f t="shared" si="6"/>
        <v>18</v>
      </c>
      <c r="P62" s="13">
        <f t="shared" si="6"/>
        <v>19</v>
      </c>
      <c r="Q62" s="13">
        <f t="shared" si="6"/>
        <v>15</v>
      </c>
      <c r="R62" s="13">
        <f t="shared" si="6"/>
        <v>14</v>
      </c>
      <c r="S62" s="13">
        <f t="shared" si="6"/>
        <v>12</v>
      </c>
      <c r="T62" s="13">
        <f t="shared" si="6"/>
        <v>8</v>
      </c>
      <c r="U62" s="13">
        <f t="shared" si="6"/>
        <v>7</v>
      </c>
      <c r="V62" s="13">
        <f t="shared" si="6"/>
        <v>17</v>
      </c>
      <c r="W62" s="13">
        <f t="shared" si="6"/>
        <v>15</v>
      </c>
      <c r="X62" s="13">
        <f t="shared" si="6"/>
        <v>6</v>
      </c>
      <c r="Y62" s="13">
        <f t="shared" si="6"/>
        <v>12</v>
      </c>
      <c r="Z62" s="13">
        <f t="shared" si="6"/>
        <v>22</v>
      </c>
      <c r="AA62" s="13">
        <f t="shared" si="6"/>
        <v>21</v>
      </c>
      <c r="AB62" s="13">
        <f t="shared" si="6"/>
        <v>17</v>
      </c>
      <c r="AC62" s="13">
        <f t="shared" si="6"/>
        <v>17</v>
      </c>
      <c r="AD62" s="13">
        <f t="shared" si="6"/>
        <v>9</v>
      </c>
      <c r="AE62" s="13"/>
      <c r="AF62" s="13"/>
      <c r="AG62" s="13">
        <f>COUNTIF(AG$2:AG$52,5)</f>
        <v>17</v>
      </c>
    </row>
    <row r="63" spans="1:33" ht="15.75" customHeight="1" x14ac:dyDescent="0.2">
      <c r="A63" s="13"/>
      <c r="B63" s="13"/>
      <c r="C63" s="13"/>
      <c r="E63" s="15">
        <v>6</v>
      </c>
      <c r="F63" s="13">
        <f>COUNTIF($F$2:$F$52,6)</f>
        <v>5</v>
      </c>
      <c r="G63" s="13">
        <f>COUNTIF($G$2:$G$52,6)</f>
        <v>2</v>
      </c>
      <c r="H63" s="13">
        <f t="shared" ref="H63:AD63" si="7">COUNTIF(H$2:H$52,6)</f>
        <v>9</v>
      </c>
      <c r="I63" s="13">
        <f t="shared" si="7"/>
        <v>17</v>
      </c>
      <c r="J63" s="13">
        <f t="shared" si="7"/>
        <v>12</v>
      </c>
      <c r="K63" s="13">
        <f t="shared" si="7"/>
        <v>12</v>
      </c>
      <c r="L63" s="13">
        <f t="shared" si="7"/>
        <v>5</v>
      </c>
      <c r="M63" s="13">
        <f t="shared" si="7"/>
        <v>10</v>
      </c>
      <c r="N63" s="13">
        <f t="shared" si="7"/>
        <v>9</v>
      </c>
      <c r="O63" s="13">
        <f t="shared" si="7"/>
        <v>12</v>
      </c>
      <c r="P63" s="13">
        <f t="shared" si="7"/>
        <v>12</v>
      </c>
      <c r="Q63" s="13">
        <f t="shared" si="7"/>
        <v>11</v>
      </c>
      <c r="R63" s="13">
        <f t="shared" si="7"/>
        <v>19</v>
      </c>
      <c r="S63" s="13">
        <f t="shared" si="7"/>
        <v>12</v>
      </c>
      <c r="T63" s="13">
        <f t="shared" si="7"/>
        <v>4</v>
      </c>
      <c r="U63" s="13">
        <f t="shared" si="7"/>
        <v>16</v>
      </c>
      <c r="V63" s="13">
        <f t="shared" si="7"/>
        <v>15</v>
      </c>
      <c r="W63" s="13">
        <f t="shared" si="7"/>
        <v>12</v>
      </c>
      <c r="X63" s="13">
        <f t="shared" si="7"/>
        <v>4</v>
      </c>
      <c r="Y63" s="13">
        <f t="shared" si="7"/>
        <v>13</v>
      </c>
      <c r="Z63" s="13">
        <f t="shared" si="7"/>
        <v>4</v>
      </c>
      <c r="AA63" s="13">
        <f t="shared" si="7"/>
        <v>8</v>
      </c>
      <c r="AB63" s="13">
        <f t="shared" si="7"/>
        <v>11</v>
      </c>
      <c r="AC63" s="13">
        <f t="shared" si="7"/>
        <v>7</v>
      </c>
      <c r="AD63" s="13">
        <f t="shared" si="7"/>
        <v>11</v>
      </c>
      <c r="AE63" s="13"/>
      <c r="AF63" s="13"/>
      <c r="AG63" s="13">
        <f>COUNTIF(AG$2:AG$52,6)</f>
        <v>16</v>
      </c>
    </row>
    <row r="64" spans="1:33" ht="15.75" customHeight="1" x14ac:dyDescent="0.2">
      <c r="A64" s="13"/>
      <c r="B64" s="13"/>
      <c r="C64" s="13"/>
      <c r="E64" s="15">
        <v>7</v>
      </c>
      <c r="F64" s="13">
        <f>COUNTIF($F$2:$F$52,7)</f>
        <v>2</v>
      </c>
      <c r="G64" s="13">
        <f>COUNTIF($G$2:$G$52,7)</f>
        <v>1</v>
      </c>
      <c r="H64" s="13">
        <f t="shared" ref="H64:AD64" si="8">COUNTIF(H$2:H$52,7)</f>
        <v>3</v>
      </c>
      <c r="I64" s="13">
        <f t="shared" si="8"/>
        <v>8</v>
      </c>
      <c r="J64" s="13">
        <f t="shared" si="8"/>
        <v>18</v>
      </c>
      <c r="K64" s="13">
        <f t="shared" si="8"/>
        <v>10</v>
      </c>
      <c r="L64" s="13">
        <f t="shared" si="8"/>
        <v>4</v>
      </c>
      <c r="M64" s="13">
        <f t="shared" si="8"/>
        <v>6</v>
      </c>
      <c r="N64" s="13">
        <f t="shared" si="8"/>
        <v>2</v>
      </c>
      <c r="O64" s="13">
        <f t="shared" si="8"/>
        <v>5</v>
      </c>
      <c r="P64" s="13">
        <f t="shared" si="8"/>
        <v>6</v>
      </c>
      <c r="Q64" s="13">
        <f t="shared" si="8"/>
        <v>0</v>
      </c>
      <c r="R64" s="13">
        <f t="shared" si="8"/>
        <v>7</v>
      </c>
      <c r="S64" s="13">
        <f t="shared" si="8"/>
        <v>1</v>
      </c>
      <c r="T64" s="13">
        <f t="shared" si="8"/>
        <v>3</v>
      </c>
      <c r="U64" s="13">
        <f t="shared" si="8"/>
        <v>9</v>
      </c>
      <c r="V64" s="13">
        <f t="shared" si="8"/>
        <v>12</v>
      </c>
      <c r="W64" s="13">
        <f t="shared" si="8"/>
        <v>12</v>
      </c>
      <c r="X64" s="13">
        <f t="shared" si="8"/>
        <v>3</v>
      </c>
      <c r="Y64" s="13">
        <f t="shared" si="8"/>
        <v>3</v>
      </c>
      <c r="Z64" s="13">
        <f t="shared" si="8"/>
        <v>5</v>
      </c>
      <c r="AA64" s="13">
        <f t="shared" si="8"/>
        <v>4</v>
      </c>
      <c r="AB64" s="13">
        <f t="shared" si="8"/>
        <v>5</v>
      </c>
      <c r="AC64" s="13">
        <f t="shared" si="8"/>
        <v>4</v>
      </c>
      <c r="AD64" s="13">
        <f t="shared" si="8"/>
        <v>3</v>
      </c>
      <c r="AE64" s="13"/>
      <c r="AF64" s="13"/>
      <c r="AG64" s="13">
        <f>COUNTIF(AG$2:AG$52,7)</f>
        <v>10</v>
      </c>
    </row>
    <row r="65" spans="1:33" ht="15.75" customHeight="1" x14ac:dyDescent="0.2">
      <c r="A65" s="13"/>
      <c r="B65" s="13"/>
      <c r="C65" s="13"/>
      <c r="D65" s="13"/>
      <c r="E65" s="13"/>
      <c r="F65" s="13">
        <f t="shared" ref="F65:AD65" si="9">SUM(F58:F64)</f>
        <v>51</v>
      </c>
      <c r="G65" s="13">
        <f t="shared" si="9"/>
        <v>51</v>
      </c>
      <c r="H65" s="13">
        <f t="shared" si="9"/>
        <v>51</v>
      </c>
      <c r="I65" s="13">
        <f t="shared" si="9"/>
        <v>51</v>
      </c>
      <c r="J65" s="13">
        <f t="shared" si="9"/>
        <v>51</v>
      </c>
      <c r="K65" s="13">
        <f t="shared" si="9"/>
        <v>51</v>
      </c>
      <c r="L65" s="13">
        <f t="shared" si="9"/>
        <v>51</v>
      </c>
      <c r="M65" s="13">
        <f t="shared" si="9"/>
        <v>51</v>
      </c>
      <c r="N65" s="13">
        <f t="shared" si="9"/>
        <v>51</v>
      </c>
      <c r="O65" s="13">
        <f t="shared" si="9"/>
        <v>51</v>
      </c>
      <c r="P65" s="13">
        <f t="shared" si="9"/>
        <v>51</v>
      </c>
      <c r="Q65" s="13">
        <f t="shared" si="9"/>
        <v>51</v>
      </c>
      <c r="R65" s="13">
        <f t="shared" si="9"/>
        <v>51</v>
      </c>
      <c r="S65" s="13">
        <f t="shared" si="9"/>
        <v>51</v>
      </c>
      <c r="T65" s="13">
        <f t="shared" si="9"/>
        <v>51</v>
      </c>
      <c r="U65" s="13">
        <f t="shared" si="9"/>
        <v>51</v>
      </c>
      <c r="V65" s="13">
        <f t="shared" si="9"/>
        <v>51</v>
      </c>
      <c r="W65" s="13">
        <f t="shared" si="9"/>
        <v>51</v>
      </c>
      <c r="X65" s="13">
        <f t="shared" si="9"/>
        <v>51</v>
      </c>
      <c r="Y65" s="13">
        <f t="shared" si="9"/>
        <v>51</v>
      </c>
      <c r="Z65" s="13">
        <f t="shared" si="9"/>
        <v>51</v>
      </c>
      <c r="AA65" s="13">
        <f t="shared" si="9"/>
        <v>51</v>
      </c>
      <c r="AB65" s="13">
        <f t="shared" si="9"/>
        <v>51</v>
      </c>
      <c r="AC65" s="13">
        <f t="shared" si="9"/>
        <v>51</v>
      </c>
      <c r="AD65" s="13">
        <f t="shared" si="9"/>
        <v>51</v>
      </c>
      <c r="AE65" s="13"/>
      <c r="AF65" s="13"/>
      <c r="AG65" s="13">
        <f>SUM(AG58:AG64)</f>
        <v>51</v>
      </c>
    </row>
    <row r="66" spans="1:33" ht="15.75" customHeight="1" x14ac:dyDescent="0.2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</row>
    <row r="67" spans="1:33" ht="15.75" customHeight="1" x14ac:dyDescent="0.2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</row>
    <row r="68" spans="1:33" ht="15.75" customHeight="1" x14ac:dyDescent="0.2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</row>
    <row r="69" spans="1:33" ht="15.75" customHeight="1" x14ac:dyDescent="0.2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</row>
    <row r="70" spans="1:33" ht="15.75" customHeight="1" x14ac:dyDescent="0.2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</row>
    <row r="71" spans="1:33" ht="15.75" customHeight="1" x14ac:dyDescent="0.2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</row>
    <row r="72" spans="1:33" ht="15.75" customHeight="1" x14ac:dyDescent="0.2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</row>
    <row r="73" spans="1:33" ht="15.75" customHeight="1" x14ac:dyDescent="0.2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</row>
    <row r="74" spans="1:33" ht="15.75" customHeight="1" x14ac:dyDescent="0.2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</row>
    <row r="75" spans="1:33" ht="15.75" customHeight="1" x14ac:dyDescent="0.2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</row>
    <row r="76" spans="1:33" ht="15.75" customHeight="1" x14ac:dyDescent="0.2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</row>
    <row r="77" spans="1:33" ht="15.75" customHeight="1" x14ac:dyDescent="0.2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</row>
    <row r="78" spans="1:33" ht="15.75" customHeight="1" x14ac:dyDescent="0.2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</row>
    <row r="79" spans="1:33" ht="15.75" customHeight="1" x14ac:dyDescent="0.2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</row>
    <row r="80" spans="1:33" ht="15.75" customHeight="1" x14ac:dyDescent="0.2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</row>
    <row r="81" spans="1:33" ht="15.75" customHeight="1" x14ac:dyDescent="0.2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</row>
    <row r="82" spans="1:33" ht="15.75" customHeight="1" x14ac:dyDescent="0.2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</row>
    <row r="83" spans="1:33" ht="15.75" customHeight="1" x14ac:dyDescent="0.2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</row>
    <row r="84" spans="1:33" ht="15.75" customHeight="1" x14ac:dyDescent="0.2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</row>
    <row r="85" spans="1:33" ht="15.75" customHeight="1" x14ac:dyDescent="0.2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</row>
    <row r="86" spans="1:33" ht="15.75" customHeight="1" x14ac:dyDescent="0.2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</row>
    <row r="87" spans="1:33" ht="15.75" customHeight="1" x14ac:dyDescent="0.2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</row>
    <row r="88" spans="1:33" ht="15.75" customHeight="1" x14ac:dyDescent="0.2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</row>
    <row r="89" spans="1:33" ht="15.75" customHeight="1" x14ac:dyDescent="0.2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</row>
    <row r="90" spans="1:33" ht="15.75" customHeight="1" x14ac:dyDescent="0.2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</row>
    <row r="91" spans="1:33" ht="15.75" customHeight="1" x14ac:dyDescent="0.2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</row>
    <row r="92" spans="1:33" ht="15.75" customHeight="1" x14ac:dyDescent="0.2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</row>
    <row r="93" spans="1:33" ht="15.75" customHeight="1" x14ac:dyDescent="0.2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</row>
    <row r="94" spans="1:33" ht="15.75" customHeight="1" x14ac:dyDescent="0.2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</row>
    <row r="95" spans="1:33" ht="15.75" customHeight="1" x14ac:dyDescent="0.2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</row>
    <row r="96" spans="1:33" ht="15.75" customHeight="1" x14ac:dyDescent="0.2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</row>
    <row r="97" spans="1:33" ht="15.75" customHeight="1" x14ac:dyDescent="0.2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</row>
    <row r="98" spans="1:33" ht="15.75" customHeight="1" x14ac:dyDescent="0.2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</row>
    <row r="99" spans="1:33" ht="15.75" customHeight="1" x14ac:dyDescent="0.2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</row>
    <row r="100" spans="1:33" ht="15.75" customHeight="1" x14ac:dyDescent="0.2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</row>
    <row r="101" spans="1:33" ht="15.75" customHeight="1" x14ac:dyDescent="0.2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</row>
    <row r="102" spans="1:33" ht="15.75" customHeight="1" x14ac:dyDescent="0.2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</row>
    <row r="103" spans="1:33" ht="15.75" customHeight="1" x14ac:dyDescent="0.2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</row>
    <row r="104" spans="1:33" ht="15.75" customHeight="1" x14ac:dyDescent="0.2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</row>
    <row r="105" spans="1:33" ht="15.75" customHeight="1" x14ac:dyDescent="0.2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</row>
    <row r="106" spans="1:33" ht="15.75" customHeight="1" x14ac:dyDescent="0.2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</row>
    <row r="107" spans="1:33" ht="15.75" customHeight="1" x14ac:dyDescent="0.2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</row>
    <row r="108" spans="1:33" ht="15.75" customHeight="1" x14ac:dyDescent="0.2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</row>
    <row r="109" spans="1:33" ht="15.75" customHeight="1" x14ac:dyDescent="0.2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</row>
    <row r="110" spans="1:33" ht="15.75" customHeight="1" x14ac:dyDescent="0.2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</row>
    <row r="111" spans="1:33" ht="15.75" customHeight="1" x14ac:dyDescent="0.2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</row>
    <row r="112" spans="1:33" ht="15.75" customHeight="1" x14ac:dyDescent="0.2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</row>
    <row r="113" spans="1:33" ht="15.75" customHeight="1" x14ac:dyDescent="0.2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</row>
    <row r="114" spans="1:33" ht="15.75" customHeight="1" x14ac:dyDescent="0.2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</row>
    <row r="115" spans="1:33" ht="15.75" customHeight="1" x14ac:dyDescent="0.2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</row>
    <row r="116" spans="1:33" ht="15.75" customHeight="1" x14ac:dyDescent="0.2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</row>
    <row r="117" spans="1:33" ht="15.75" customHeight="1" x14ac:dyDescent="0.2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</row>
    <row r="118" spans="1:33" ht="15.75" customHeight="1" x14ac:dyDescent="0.2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</row>
    <row r="119" spans="1:33" ht="15.75" customHeight="1" x14ac:dyDescent="0.2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</row>
    <row r="120" spans="1:33" ht="15.75" customHeight="1" x14ac:dyDescent="0.2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</row>
    <row r="121" spans="1:33" ht="15.75" customHeight="1" x14ac:dyDescent="0.2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</row>
    <row r="122" spans="1:33" ht="15.75" customHeight="1" x14ac:dyDescent="0.2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</row>
    <row r="123" spans="1:33" ht="15.75" customHeight="1" x14ac:dyDescent="0.2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</row>
    <row r="124" spans="1:33" ht="15.75" customHeight="1" x14ac:dyDescent="0.2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</row>
    <row r="125" spans="1:33" ht="15.75" customHeight="1" x14ac:dyDescent="0.2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</row>
    <row r="126" spans="1:33" ht="15.75" customHeight="1" x14ac:dyDescent="0.2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</row>
    <row r="127" spans="1:33" ht="15.75" customHeight="1" x14ac:dyDescent="0.2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</row>
    <row r="128" spans="1:33" ht="15.75" customHeight="1" x14ac:dyDescent="0.2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</row>
    <row r="129" spans="1:33" ht="15.75" customHeight="1" x14ac:dyDescent="0.2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</row>
    <row r="130" spans="1:33" ht="15.75" customHeight="1" x14ac:dyDescent="0.2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</row>
    <row r="131" spans="1:33" ht="15.75" customHeight="1" x14ac:dyDescent="0.2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</row>
    <row r="132" spans="1:33" ht="15.75" customHeight="1" x14ac:dyDescent="0.2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</row>
    <row r="133" spans="1:33" ht="15.75" customHeight="1" x14ac:dyDescent="0.2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</row>
    <row r="134" spans="1:33" ht="15.75" customHeight="1" x14ac:dyDescent="0.2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</row>
    <row r="135" spans="1:33" ht="15.75" customHeight="1" x14ac:dyDescent="0.2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</row>
    <row r="136" spans="1:33" ht="15.75" customHeight="1" x14ac:dyDescent="0.2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</row>
    <row r="137" spans="1:33" ht="15.75" customHeight="1" x14ac:dyDescent="0.2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</row>
    <row r="138" spans="1:33" ht="15.75" customHeight="1" x14ac:dyDescent="0.2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</row>
    <row r="139" spans="1:33" ht="15.75" customHeight="1" x14ac:dyDescent="0.2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</row>
    <row r="140" spans="1:33" ht="15.75" customHeight="1" x14ac:dyDescent="0.2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</row>
    <row r="141" spans="1:33" ht="15.75" customHeight="1" x14ac:dyDescent="0.2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</row>
    <row r="142" spans="1:33" ht="15.75" customHeight="1" x14ac:dyDescent="0.2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</row>
    <row r="143" spans="1:33" ht="15.75" customHeight="1" x14ac:dyDescent="0.2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</row>
    <row r="144" spans="1:33" ht="15.75" customHeight="1" x14ac:dyDescent="0.2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</row>
    <row r="145" spans="1:33" ht="15.75" customHeight="1" x14ac:dyDescent="0.2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</row>
    <row r="146" spans="1:33" ht="15.75" customHeight="1" x14ac:dyDescent="0.2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</row>
    <row r="147" spans="1:33" ht="15.75" customHeight="1" x14ac:dyDescent="0.2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</row>
    <row r="148" spans="1:33" ht="15.75" customHeight="1" x14ac:dyDescent="0.2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</row>
    <row r="149" spans="1:33" ht="15.75" customHeight="1" x14ac:dyDescent="0.2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</row>
    <row r="150" spans="1:33" ht="15.75" customHeight="1" x14ac:dyDescent="0.2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</row>
    <row r="151" spans="1:33" ht="15.75" customHeight="1" x14ac:dyDescent="0.2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</row>
    <row r="152" spans="1:33" ht="15.75" customHeight="1" x14ac:dyDescent="0.2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</row>
    <row r="153" spans="1:33" ht="15.75" customHeight="1" x14ac:dyDescent="0.2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</row>
    <row r="154" spans="1:33" ht="15.75" customHeight="1" x14ac:dyDescent="0.2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</row>
    <row r="155" spans="1:33" ht="15.75" customHeight="1" x14ac:dyDescent="0.2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</row>
    <row r="156" spans="1:33" ht="15.75" customHeight="1" x14ac:dyDescent="0.2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</row>
    <row r="157" spans="1:33" ht="15.75" customHeight="1" x14ac:dyDescent="0.2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</row>
    <row r="158" spans="1:33" ht="15.75" customHeight="1" x14ac:dyDescent="0.2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</row>
    <row r="159" spans="1:33" ht="15.75" customHeight="1" x14ac:dyDescent="0.2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</row>
    <row r="160" spans="1:33" ht="15.75" customHeight="1" x14ac:dyDescent="0.2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</row>
    <row r="161" spans="1:33" ht="15.75" customHeight="1" x14ac:dyDescent="0.2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</row>
    <row r="162" spans="1:33" ht="15.75" customHeight="1" x14ac:dyDescent="0.2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</row>
    <row r="163" spans="1:33" ht="15.75" customHeight="1" x14ac:dyDescent="0.2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</row>
    <row r="164" spans="1:33" ht="15.75" customHeight="1" x14ac:dyDescent="0.2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</row>
    <row r="165" spans="1:33" ht="15.75" customHeight="1" x14ac:dyDescent="0.2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</row>
    <row r="166" spans="1:33" ht="15.75" customHeight="1" x14ac:dyDescent="0.2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</row>
    <row r="167" spans="1:33" ht="15.75" customHeight="1" x14ac:dyDescent="0.2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</row>
    <row r="168" spans="1:33" ht="15.75" customHeight="1" x14ac:dyDescent="0.2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</row>
    <row r="169" spans="1:33" ht="15.75" customHeight="1" x14ac:dyDescent="0.2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</row>
    <row r="170" spans="1:33" ht="15.75" customHeight="1" x14ac:dyDescent="0.2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</row>
    <row r="171" spans="1:33" ht="15.75" customHeight="1" x14ac:dyDescent="0.2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</row>
    <row r="172" spans="1:33" ht="15.75" customHeight="1" x14ac:dyDescent="0.2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</row>
    <row r="173" spans="1:33" ht="15.75" customHeight="1" x14ac:dyDescent="0.2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</row>
    <row r="174" spans="1:33" ht="15.75" customHeight="1" x14ac:dyDescent="0.2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</row>
    <row r="175" spans="1:33" ht="15.75" customHeight="1" x14ac:dyDescent="0.2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</row>
    <row r="176" spans="1:33" ht="15.75" customHeight="1" x14ac:dyDescent="0.2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</row>
    <row r="177" spans="1:33" ht="15.75" customHeight="1" x14ac:dyDescent="0.2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</row>
    <row r="178" spans="1:33" ht="15.75" customHeight="1" x14ac:dyDescent="0.2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</row>
    <row r="179" spans="1:33" ht="15.75" customHeight="1" x14ac:dyDescent="0.2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</row>
    <row r="180" spans="1:33" ht="15.75" customHeight="1" x14ac:dyDescent="0.2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</row>
    <row r="181" spans="1:33" ht="15.75" customHeight="1" x14ac:dyDescent="0.2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</row>
    <row r="182" spans="1:33" ht="15.75" customHeight="1" x14ac:dyDescent="0.2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</row>
    <row r="183" spans="1:33" ht="15.75" customHeight="1" x14ac:dyDescent="0.2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</row>
    <row r="184" spans="1:33" ht="15.75" customHeight="1" x14ac:dyDescent="0.2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</row>
    <row r="185" spans="1:33" ht="15.75" customHeight="1" x14ac:dyDescent="0.2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</row>
    <row r="186" spans="1:33" ht="15.75" customHeight="1" x14ac:dyDescent="0.2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</row>
    <row r="187" spans="1:33" ht="15.75" customHeight="1" x14ac:dyDescent="0.2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</row>
    <row r="188" spans="1:33" ht="15.75" customHeight="1" x14ac:dyDescent="0.2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</row>
    <row r="189" spans="1:33" ht="15.75" customHeight="1" x14ac:dyDescent="0.2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</row>
    <row r="190" spans="1:33" ht="15.75" customHeight="1" x14ac:dyDescent="0.2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</row>
    <row r="191" spans="1:33" ht="15.75" customHeight="1" x14ac:dyDescent="0.2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</row>
    <row r="192" spans="1:33" ht="15.75" customHeight="1" x14ac:dyDescent="0.2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</row>
    <row r="193" spans="1:33" ht="15.75" customHeight="1" x14ac:dyDescent="0.2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</row>
    <row r="194" spans="1:33" ht="15.75" customHeight="1" x14ac:dyDescent="0.2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</row>
    <row r="195" spans="1:33" ht="15.75" customHeight="1" x14ac:dyDescent="0.2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</row>
    <row r="196" spans="1:33" ht="15.75" customHeight="1" x14ac:dyDescent="0.2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</row>
    <row r="197" spans="1:33" ht="15.75" customHeight="1" x14ac:dyDescent="0.2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</row>
    <row r="198" spans="1:33" ht="15.75" customHeight="1" x14ac:dyDescent="0.2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</row>
    <row r="199" spans="1:33" ht="15.75" customHeight="1" x14ac:dyDescent="0.2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</row>
    <row r="200" spans="1:33" ht="15.75" customHeight="1" x14ac:dyDescent="0.2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</row>
    <row r="201" spans="1:33" ht="15.75" customHeight="1" x14ac:dyDescent="0.2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</row>
    <row r="202" spans="1:33" ht="15.75" customHeight="1" x14ac:dyDescent="0.2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</row>
    <row r="203" spans="1:33" ht="15.75" customHeight="1" x14ac:dyDescent="0.2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</row>
    <row r="204" spans="1:33" ht="15.75" customHeight="1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</row>
    <row r="205" spans="1:33" ht="15.75" customHeight="1" x14ac:dyDescent="0.2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</row>
    <row r="206" spans="1:33" ht="15.75" customHeight="1" x14ac:dyDescent="0.2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</row>
    <row r="207" spans="1:33" ht="15.75" customHeight="1" x14ac:dyDescent="0.2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</row>
    <row r="208" spans="1:33" ht="15.75" customHeight="1" x14ac:dyDescent="0.2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</row>
    <row r="209" spans="1:33" ht="15.75" customHeight="1" x14ac:dyDescent="0.2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</row>
    <row r="210" spans="1:33" ht="15.75" customHeight="1" x14ac:dyDescent="0.2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</row>
    <row r="211" spans="1:33" ht="15.75" customHeight="1" x14ac:dyDescent="0.2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</row>
    <row r="212" spans="1:33" ht="15.75" customHeight="1" x14ac:dyDescent="0.2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</row>
    <row r="213" spans="1:33" ht="15.75" customHeight="1" x14ac:dyDescent="0.2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</row>
    <row r="214" spans="1:33" ht="15.75" customHeight="1" x14ac:dyDescent="0.2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</row>
    <row r="215" spans="1:33" ht="15.75" customHeight="1" x14ac:dyDescent="0.2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</row>
    <row r="216" spans="1:33" ht="15.75" customHeight="1" x14ac:dyDescent="0.2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</row>
    <row r="217" spans="1:33" ht="15.75" customHeight="1" x14ac:dyDescent="0.2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</row>
    <row r="218" spans="1:33" ht="15.75" customHeight="1" x14ac:dyDescent="0.2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</row>
    <row r="219" spans="1:33" ht="15.75" customHeight="1" x14ac:dyDescent="0.2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</row>
    <row r="220" spans="1:33" ht="15.75" customHeight="1" x14ac:dyDescent="0.2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</row>
    <row r="221" spans="1:33" ht="15.75" customHeight="1" x14ac:dyDescent="0.2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</row>
    <row r="222" spans="1:33" ht="15.75" customHeight="1" x14ac:dyDescent="0.2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</row>
    <row r="223" spans="1:33" ht="15.75" customHeight="1" x14ac:dyDescent="0.2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</row>
    <row r="224" spans="1:33" ht="15.75" customHeight="1" x14ac:dyDescent="0.2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</row>
    <row r="225" spans="1:33" ht="15.75" customHeight="1" x14ac:dyDescent="0.2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</row>
    <row r="226" spans="1:33" ht="15.75" customHeight="1" x14ac:dyDescent="0.2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</row>
    <row r="227" spans="1:33" ht="15.75" customHeight="1" x14ac:dyDescent="0.2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</row>
    <row r="228" spans="1:33" ht="15.75" customHeight="1" x14ac:dyDescent="0.2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</row>
    <row r="229" spans="1:33" ht="15.75" customHeight="1" x14ac:dyDescent="0.2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</row>
    <row r="230" spans="1:33" ht="15.75" customHeight="1" x14ac:dyDescent="0.2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</row>
    <row r="231" spans="1:33" ht="15.75" customHeight="1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</row>
    <row r="232" spans="1:33" ht="15.75" customHeight="1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</row>
    <row r="233" spans="1:33" ht="15.75" customHeight="1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</row>
    <row r="234" spans="1:33" ht="15.75" customHeight="1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</row>
    <row r="235" spans="1:33" ht="15.75" customHeight="1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</row>
    <row r="236" spans="1:33" ht="15.75" customHeight="1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</row>
    <row r="237" spans="1:33" ht="15.75" customHeight="1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</row>
    <row r="238" spans="1:33" ht="15.75" customHeight="1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</row>
    <row r="239" spans="1:33" ht="15.75" customHeight="1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</row>
    <row r="240" spans="1:33" ht="15.75" customHeight="1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</row>
    <row r="241" spans="1:33" ht="15.75" customHeight="1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</row>
    <row r="242" spans="1:33" ht="15.75" customHeight="1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</row>
    <row r="243" spans="1:33" ht="15.75" customHeight="1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</row>
    <row r="244" spans="1:33" ht="15.75" customHeight="1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</row>
    <row r="245" spans="1:33" ht="15.75" customHeight="1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</row>
    <row r="246" spans="1:33" ht="15.75" customHeight="1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</row>
    <row r="247" spans="1:33" ht="15.75" customHeight="1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</row>
    <row r="248" spans="1:33" ht="15.75" customHeight="1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</row>
    <row r="249" spans="1:33" ht="15.75" customHeight="1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</row>
    <row r="250" spans="1:33" ht="15.75" customHeight="1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</row>
    <row r="251" spans="1:33" ht="15.75" customHeight="1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</row>
    <row r="252" spans="1:33" ht="15.75" customHeight="1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</row>
    <row r="253" spans="1:33" ht="15.75" customHeight="1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</row>
    <row r="254" spans="1:33" ht="15.75" customHeight="1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</row>
    <row r="255" spans="1:33" ht="15.75" customHeight="1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</row>
    <row r="256" spans="1:33" ht="15.75" customHeight="1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</row>
    <row r="257" spans="1:33" ht="15.75" customHeight="1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</row>
    <row r="258" spans="1:33" ht="15.75" customHeight="1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</row>
    <row r="259" spans="1:33" ht="15.75" customHeight="1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</row>
    <row r="260" spans="1:33" ht="15.75" customHeight="1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</row>
    <row r="261" spans="1:33" ht="15.75" customHeight="1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</row>
    <row r="262" spans="1:33" ht="15.75" customHeight="1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</row>
    <row r="263" spans="1:33" ht="15.75" customHeight="1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</row>
    <row r="264" spans="1:33" ht="15.75" customHeight="1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</row>
    <row r="265" spans="1:33" ht="15.75" customHeight="1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</row>
    <row r="266" spans="1:33" ht="15.75" customHeight="1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</row>
    <row r="267" spans="1:33" ht="15.75" customHeight="1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</row>
    <row r="268" spans="1:33" ht="15.75" customHeight="1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</row>
    <row r="269" spans="1:33" ht="15.75" customHeight="1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</row>
    <row r="270" spans="1:33" ht="15.75" customHeight="1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</row>
    <row r="271" spans="1:33" ht="15.75" customHeight="1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</row>
    <row r="272" spans="1:33" ht="15.75" customHeight="1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</row>
    <row r="273" spans="1:33" ht="15.75" customHeight="1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</row>
    <row r="274" spans="1:33" ht="15.75" customHeight="1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</row>
    <row r="275" spans="1:33" ht="15.75" customHeight="1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</row>
    <row r="276" spans="1:33" ht="15.75" customHeight="1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</row>
    <row r="277" spans="1:33" ht="15.75" customHeight="1" x14ac:dyDescent="0.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</row>
    <row r="278" spans="1:33" ht="15.75" customHeight="1" x14ac:dyDescent="0.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</row>
    <row r="279" spans="1:33" ht="15.75" customHeight="1" x14ac:dyDescent="0.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</row>
    <row r="280" spans="1:33" ht="15.75" customHeight="1" x14ac:dyDescent="0.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</row>
    <row r="281" spans="1:33" ht="15.75" customHeight="1" x14ac:dyDescent="0.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</row>
    <row r="282" spans="1:33" ht="15.75" customHeight="1" x14ac:dyDescent="0.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</row>
    <row r="283" spans="1:33" ht="15.75" customHeight="1" x14ac:dyDescent="0.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</row>
    <row r="284" spans="1:33" ht="15.75" customHeight="1" x14ac:dyDescent="0.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</row>
    <row r="285" spans="1:33" ht="15.75" customHeight="1" x14ac:dyDescent="0.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</row>
    <row r="286" spans="1:33" ht="15.75" customHeight="1" x14ac:dyDescent="0.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</row>
    <row r="287" spans="1:33" ht="15.75" customHeight="1" x14ac:dyDescent="0.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</row>
    <row r="288" spans="1:33" ht="15.75" customHeight="1" x14ac:dyDescent="0.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</row>
    <row r="289" spans="1:33" ht="15.75" customHeight="1" x14ac:dyDescent="0.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</row>
    <row r="290" spans="1:33" ht="15.75" customHeight="1" x14ac:dyDescent="0.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</row>
    <row r="291" spans="1:33" ht="15.75" customHeight="1" x14ac:dyDescent="0.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</row>
    <row r="292" spans="1:33" ht="15.75" customHeight="1" x14ac:dyDescent="0.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</row>
    <row r="293" spans="1:33" ht="15.75" customHeight="1" x14ac:dyDescent="0.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</row>
    <row r="294" spans="1:33" ht="15.75" customHeight="1" x14ac:dyDescent="0.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</row>
    <row r="295" spans="1:33" ht="15.75" customHeight="1" x14ac:dyDescent="0.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</row>
    <row r="296" spans="1:33" ht="15.75" customHeight="1" x14ac:dyDescent="0.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</row>
    <row r="297" spans="1:33" ht="15.75" customHeight="1" x14ac:dyDescent="0.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</row>
    <row r="298" spans="1:33" ht="15.75" customHeight="1" x14ac:dyDescent="0.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</row>
    <row r="299" spans="1:33" ht="15.75" customHeight="1" x14ac:dyDescent="0.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</row>
    <row r="300" spans="1:33" ht="15.75" customHeight="1" x14ac:dyDescent="0.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</row>
    <row r="301" spans="1:33" ht="15.75" customHeight="1" x14ac:dyDescent="0.2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</row>
    <row r="302" spans="1:33" ht="15.75" customHeight="1" x14ac:dyDescent="0.2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</row>
    <row r="303" spans="1:33" ht="15.75" customHeight="1" x14ac:dyDescent="0.2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</row>
    <row r="304" spans="1:33" ht="15.75" customHeight="1" x14ac:dyDescent="0.2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</row>
    <row r="305" spans="1:33" ht="15.75" customHeight="1" x14ac:dyDescent="0.2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</row>
    <row r="306" spans="1:33" ht="15.75" customHeight="1" x14ac:dyDescent="0.2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</row>
    <row r="307" spans="1:33" ht="15.75" customHeight="1" x14ac:dyDescent="0.2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</row>
    <row r="308" spans="1:33" ht="15.75" customHeight="1" x14ac:dyDescent="0.2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</row>
    <row r="309" spans="1:33" ht="15.75" customHeight="1" x14ac:dyDescent="0.2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</row>
    <row r="310" spans="1:33" ht="15.75" customHeight="1" x14ac:dyDescent="0.2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</row>
    <row r="311" spans="1:33" ht="15.75" customHeight="1" x14ac:dyDescent="0.2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</row>
    <row r="312" spans="1:33" ht="15.75" customHeight="1" x14ac:dyDescent="0.2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</row>
    <row r="313" spans="1:33" ht="15.75" customHeight="1" x14ac:dyDescent="0.2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</row>
    <row r="314" spans="1:33" ht="15.75" customHeight="1" x14ac:dyDescent="0.2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</row>
    <row r="315" spans="1:33" ht="15.75" customHeight="1" x14ac:dyDescent="0.2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</row>
    <row r="316" spans="1:33" ht="15.75" customHeight="1" x14ac:dyDescent="0.2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</row>
    <row r="317" spans="1:33" ht="15.75" customHeight="1" x14ac:dyDescent="0.2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</row>
    <row r="318" spans="1:33" ht="15.75" customHeight="1" x14ac:dyDescent="0.2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</row>
    <row r="319" spans="1:33" ht="15.75" customHeight="1" x14ac:dyDescent="0.2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</row>
    <row r="320" spans="1:33" ht="15.75" customHeight="1" x14ac:dyDescent="0.2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</row>
    <row r="321" spans="1:33" ht="15.75" customHeight="1" x14ac:dyDescent="0.2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</row>
    <row r="322" spans="1:33" ht="15.75" customHeight="1" x14ac:dyDescent="0.2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</row>
    <row r="323" spans="1:33" ht="15.75" customHeight="1" x14ac:dyDescent="0.2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</row>
    <row r="324" spans="1:33" ht="15.75" customHeight="1" x14ac:dyDescent="0.2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</row>
    <row r="325" spans="1:33" ht="15.75" customHeight="1" x14ac:dyDescent="0.2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</row>
    <row r="326" spans="1:33" ht="15.75" customHeight="1" x14ac:dyDescent="0.2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</row>
    <row r="327" spans="1:33" ht="15.75" customHeight="1" x14ac:dyDescent="0.2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</row>
    <row r="328" spans="1:33" ht="15.75" customHeight="1" x14ac:dyDescent="0.2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</row>
    <row r="329" spans="1:33" ht="15.75" customHeight="1" x14ac:dyDescent="0.2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</row>
    <row r="330" spans="1:33" ht="15.75" customHeight="1" x14ac:dyDescent="0.2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</row>
    <row r="331" spans="1:33" ht="15.75" customHeight="1" x14ac:dyDescent="0.2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</row>
    <row r="332" spans="1:33" ht="15.75" customHeight="1" x14ac:dyDescent="0.2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</row>
    <row r="333" spans="1:33" ht="15.75" customHeight="1" x14ac:dyDescent="0.2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</row>
    <row r="334" spans="1:33" ht="15.75" customHeight="1" x14ac:dyDescent="0.2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</row>
    <row r="335" spans="1:33" ht="15.75" customHeight="1" x14ac:dyDescent="0.2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</row>
    <row r="336" spans="1:33" ht="15.75" customHeight="1" x14ac:dyDescent="0.2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</row>
    <row r="337" spans="1:33" ht="15.75" customHeight="1" x14ac:dyDescent="0.2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</row>
    <row r="338" spans="1:33" ht="15.75" customHeight="1" x14ac:dyDescent="0.2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</row>
    <row r="339" spans="1:33" ht="15.75" customHeight="1" x14ac:dyDescent="0.2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</row>
    <row r="340" spans="1:33" ht="15.75" customHeight="1" x14ac:dyDescent="0.2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</row>
    <row r="341" spans="1:33" ht="15.75" customHeight="1" x14ac:dyDescent="0.2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</row>
    <row r="342" spans="1:33" ht="15.75" customHeight="1" x14ac:dyDescent="0.2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</row>
    <row r="343" spans="1:33" ht="15.75" customHeight="1" x14ac:dyDescent="0.2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</row>
    <row r="344" spans="1:33" ht="15.75" customHeight="1" x14ac:dyDescent="0.2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</row>
    <row r="345" spans="1:33" ht="15.75" customHeight="1" x14ac:dyDescent="0.2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</row>
    <row r="346" spans="1:33" ht="15.75" customHeight="1" x14ac:dyDescent="0.2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</row>
    <row r="347" spans="1:33" ht="15.75" customHeight="1" x14ac:dyDescent="0.2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</row>
    <row r="348" spans="1:33" ht="15.75" customHeight="1" x14ac:dyDescent="0.2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</row>
    <row r="349" spans="1:33" ht="15.75" customHeight="1" x14ac:dyDescent="0.2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</row>
    <row r="350" spans="1:33" ht="15.75" customHeight="1" x14ac:dyDescent="0.2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</row>
    <row r="351" spans="1:33" ht="15.75" customHeight="1" x14ac:dyDescent="0.2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</row>
    <row r="352" spans="1:33" ht="15.75" customHeight="1" x14ac:dyDescent="0.2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</row>
    <row r="353" spans="1:33" ht="15.75" customHeight="1" x14ac:dyDescent="0.2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</row>
    <row r="354" spans="1:33" ht="15.75" customHeight="1" x14ac:dyDescent="0.2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</row>
    <row r="355" spans="1:33" ht="15.75" customHeight="1" x14ac:dyDescent="0.2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</row>
    <row r="356" spans="1:33" ht="15.75" customHeight="1" x14ac:dyDescent="0.2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</row>
    <row r="357" spans="1:33" ht="15.75" customHeight="1" x14ac:dyDescent="0.2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</row>
    <row r="358" spans="1:33" ht="15.75" customHeight="1" x14ac:dyDescent="0.2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</row>
    <row r="359" spans="1:33" ht="15.75" customHeight="1" x14ac:dyDescent="0.2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</row>
    <row r="360" spans="1:33" ht="15.75" customHeight="1" x14ac:dyDescent="0.2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</row>
    <row r="361" spans="1:33" ht="15.75" customHeight="1" x14ac:dyDescent="0.2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</row>
    <row r="362" spans="1:33" ht="15.75" customHeight="1" x14ac:dyDescent="0.2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</row>
    <row r="363" spans="1:33" ht="15.75" customHeight="1" x14ac:dyDescent="0.2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</row>
    <row r="364" spans="1:33" ht="15.75" customHeight="1" x14ac:dyDescent="0.2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</row>
    <row r="365" spans="1:33" ht="15.75" customHeight="1" x14ac:dyDescent="0.2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</row>
    <row r="366" spans="1:33" ht="15.75" customHeight="1" x14ac:dyDescent="0.2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</row>
    <row r="367" spans="1:33" ht="15.75" customHeight="1" x14ac:dyDescent="0.2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</row>
    <row r="368" spans="1:33" ht="15.75" customHeight="1" x14ac:dyDescent="0.2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</row>
    <row r="369" spans="1:33" ht="15.75" customHeight="1" x14ac:dyDescent="0.2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</row>
    <row r="370" spans="1:33" ht="15.75" customHeight="1" x14ac:dyDescent="0.2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</row>
    <row r="371" spans="1:33" ht="15.75" customHeight="1" x14ac:dyDescent="0.2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</row>
    <row r="372" spans="1:33" ht="15.75" customHeight="1" x14ac:dyDescent="0.2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</row>
    <row r="373" spans="1:33" ht="15.75" customHeight="1" x14ac:dyDescent="0.2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</row>
    <row r="374" spans="1:33" ht="15.75" customHeight="1" x14ac:dyDescent="0.2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</row>
    <row r="375" spans="1:33" ht="15.75" customHeight="1" x14ac:dyDescent="0.2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</row>
    <row r="376" spans="1:33" ht="15.75" customHeight="1" x14ac:dyDescent="0.2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</row>
    <row r="377" spans="1:33" ht="15.75" customHeight="1" x14ac:dyDescent="0.2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</row>
    <row r="378" spans="1:33" ht="15.75" customHeight="1" x14ac:dyDescent="0.2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</row>
    <row r="379" spans="1:33" ht="15.75" customHeight="1" x14ac:dyDescent="0.2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</row>
    <row r="380" spans="1:33" ht="15.75" customHeight="1" x14ac:dyDescent="0.2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</row>
    <row r="381" spans="1:33" ht="15.75" customHeight="1" x14ac:dyDescent="0.2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</row>
    <row r="382" spans="1:33" ht="15.75" customHeight="1" x14ac:dyDescent="0.2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</row>
    <row r="383" spans="1:33" ht="15.75" customHeight="1" x14ac:dyDescent="0.2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</row>
    <row r="384" spans="1:33" ht="15.75" customHeight="1" x14ac:dyDescent="0.2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</row>
    <row r="385" spans="1:33" ht="15.75" customHeight="1" x14ac:dyDescent="0.2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</row>
    <row r="386" spans="1:33" ht="15.75" customHeight="1" x14ac:dyDescent="0.2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</row>
    <row r="387" spans="1:33" ht="15.75" customHeight="1" x14ac:dyDescent="0.2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</row>
    <row r="388" spans="1:33" ht="15.75" customHeight="1" x14ac:dyDescent="0.2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</row>
    <row r="389" spans="1:33" ht="15.75" customHeight="1" x14ac:dyDescent="0.2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</row>
    <row r="390" spans="1:33" ht="15.75" customHeight="1" x14ac:dyDescent="0.2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</row>
    <row r="391" spans="1:33" ht="15.75" customHeight="1" x14ac:dyDescent="0.2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</row>
    <row r="392" spans="1:33" ht="15.75" customHeight="1" x14ac:dyDescent="0.2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</row>
    <row r="393" spans="1:33" ht="15.75" customHeight="1" x14ac:dyDescent="0.2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</row>
    <row r="394" spans="1:33" ht="15.75" customHeight="1" x14ac:dyDescent="0.2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</row>
    <row r="395" spans="1:33" ht="15.75" customHeight="1" x14ac:dyDescent="0.2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</row>
    <row r="396" spans="1:33" ht="15.75" customHeight="1" x14ac:dyDescent="0.2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</row>
    <row r="397" spans="1:33" ht="15.75" customHeight="1" x14ac:dyDescent="0.2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</row>
    <row r="398" spans="1:33" ht="15.75" customHeight="1" x14ac:dyDescent="0.2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</row>
    <row r="399" spans="1:33" ht="15.75" customHeight="1" x14ac:dyDescent="0.2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</row>
    <row r="400" spans="1:33" ht="15.75" customHeight="1" x14ac:dyDescent="0.2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</row>
    <row r="401" spans="1:33" ht="15.75" customHeight="1" x14ac:dyDescent="0.2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</row>
    <row r="402" spans="1:33" ht="15.75" customHeight="1" x14ac:dyDescent="0.2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</row>
    <row r="403" spans="1:33" ht="15.75" customHeight="1" x14ac:dyDescent="0.2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</row>
    <row r="404" spans="1:33" ht="15.75" customHeight="1" x14ac:dyDescent="0.2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</row>
    <row r="405" spans="1:33" ht="15.75" customHeight="1" x14ac:dyDescent="0.2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</row>
    <row r="406" spans="1:33" ht="15.75" customHeight="1" x14ac:dyDescent="0.2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</row>
    <row r="407" spans="1:33" ht="15.75" customHeight="1" x14ac:dyDescent="0.2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</row>
    <row r="408" spans="1:33" ht="15.75" customHeight="1" x14ac:dyDescent="0.2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</row>
    <row r="409" spans="1:33" ht="15.75" customHeight="1" x14ac:dyDescent="0.2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</row>
    <row r="410" spans="1:33" ht="15.75" customHeight="1" x14ac:dyDescent="0.2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</row>
    <row r="411" spans="1:33" ht="15.75" customHeight="1" x14ac:dyDescent="0.2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</row>
    <row r="412" spans="1:33" ht="15.75" customHeight="1" x14ac:dyDescent="0.2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</row>
    <row r="413" spans="1:33" ht="15.75" customHeight="1" x14ac:dyDescent="0.2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</row>
    <row r="414" spans="1:33" ht="15.75" customHeight="1" x14ac:dyDescent="0.2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</row>
    <row r="415" spans="1:33" ht="15.75" customHeight="1" x14ac:dyDescent="0.2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</row>
    <row r="416" spans="1:33" ht="15.75" customHeight="1" x14ac:dyDescent="0.2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</row>
    <row r="417" spans="1:33" ht="15.75" customHeight="1" x14ac:dyDescent="0.2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</row>
    <row r="418" spans="1:33" ht="15.75" customHeight="1" x14ac:dyDescent="0.2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</row>
    <row r="419" spans="1:33" ht="15.75" customHeight="1" x14ac:dyDescent="0.2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</row>
    <row r="420" spans="1:33" ht="15.75" customHeight="1" x14ac:dyDescent="0.2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</row>
    <row r="421" spans="1:33" ht="15.75" customHeight="1" x14ac:dyDescent="0.2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</row>
    <row r="422" spans="1:33" ht="15.75" customHeight="1" x14ac:dyDescent="0.2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</row>
    <row r="423" spans="1:33" ht="15.75" customHeight="1" x14ac:dyDescent="0.2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</row>
    <row r="424" spans="1:33" ht="15.75" customHeight="1" x14ac:dyDescent="0.2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</row>
    <row r="425" spans="1:33" ht="15.75" customHeight="1" x14ac:dyDescent="0.2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</row>
    <row r="426" spans="1:33" ht="15.75" customHeight="1" x14ac:dyDescent="0.2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</row>
    <row r="427" spans="1:33" ht="15.75" customHeight="1" x14ac:dyDescent="0.2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</row>
    <row r="428" spans="1:33" ht="15.75" customHeight="1" x14ac:dyDescent="0.2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</row>
    <row r="429" spans="1:33" ht="15.75" customHeight="1" x14ac:dyDescent="0.2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</row>
    <row r="430" spans="1:33" ht="15.75" customHeight="1" x14ac:dyDescent="0.2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</row>
    <row r="431" spans="1:33" ht="15.75" customHeight="1" x14ac:dyDescent="0.2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</row>
    <row r="432" spans="1:33" ht="15.75" customHeight="1" x14ac:dyDescent="0.2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</row>
    <row r="433" spans="1:33" ht="15.75" customHeight="1" x14ac:dyDescent="0.2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</row>
    <row r="434" spans="1:33" ht="15.75" customHeight="1" x14ac:dyDescent="0.2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</row>
    <row r="435" spans="1:33" ht="15.75" customHeight="1" x14ac:dyDescent="0.2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</row>
    <row r="436" spans="1:33" ht="15.75" customHeight="1" x14ac:dyDescent="0.2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</row>
    <row r="437" spans="1:33" ht="15.75" customHeight="1" x14ac:dyDescent="0.2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</row>
    <row r="438" spans="1:33" ht="15.75" customHeight="1" x14ac:dyDescent="0.2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</row>
    <row r="439" spans="1:33" ht="15.75" customHeight="1" x14ac:dyDescent="0.2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</row>
    <row r="440" spans="1:33" ht="15.75" customHeight="1" x14ac:dyDescent="0.2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</row>
    <row r="441" spans="1:33" ht="15.75" customHeight="1" x14ac:dyDescent="0.2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</row>
    <row r="442" spans="1:33" ht="15.75" customHeight="1" x14ac:dyDescent="0.2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</row>
    <row r="443" spans="1:33" ht="15.75" customHeight="1" x14ac:dyDescent="0.2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</row>
    <row r="444" spans="1:33" ht="15.75" customHeight="1" x14ac:dyDescent="0.2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</row>
    <row r="445" spans="1:33" ht="15.75" customHeight="1" x14ac:dyDescent="0.2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</row>
    <row r="446" spans="1:33" ht="15.75" customHeight="1" x14ac:dyDescent="0.2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</row>
    <row r="447" spans="1:33" ht="15.75" customHeight="1" x14ac:dyDescent="0.2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</row>
    <row r="448" spans="1:33" ht="15.75" customHeight="1" x14ac:dyDescent="0.2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</row>
    <row r="449" spans="1:33" ht="15.75" customHeight="1" x14ac:dyDescent="0.2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</row>
    <row r="450" spans="1:33" ht="15.75" customHeight="1" x14ac:dyDescent="0.2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</row>
    <row r="451" spans="1:33" ht="15.75" customHeight="1" x14ac:dyDescent="0.2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</row>
    <row r="452" spans="1:33" ht="15.75" customHeight="1" x14ac:dyDescent="0.2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</row>
    <row r="453" spans="1:33" ht="15.75" customHeight="1" x14ac:dyDescent="0.2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</row>
    <row r="454" spans="1:33" ht="15.75" customHeight="1" x14ac:dyDescent="0.2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</row>
    <row r="455" spans="1:33" ht="15.75" customHeight="1" x14ac:dyDescent="0.2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</row>
    <row r="456" spans="1:33" ht="15.75" customHeight="1" x14ac:dyDescent="0.2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</row>
    <row r="457" spans="1:33" ht="15.75" customHeight="1" x14ac:dyDescent="0.2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</row>
    <row r="458" spans="1:33" ht="15.75" customHeight="1" x14ac:dyDescent="0.2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</row>
    <row r="459" spans="1:33" ht="15.75" customHeight="1" x14ac:dyDescent="0.2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</row>
    <row r="460" spans="1:33" ht="15.75" customHeight="1" x14ac:dyDescent="0.2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</row>
    <row r="461" spans="1:33" ht="15.75" customHeight="1" x14ac:dyDescent="0.2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</row>
    <row r="462" spans="1:33" ht="15.75" customHeight="1" x14ac:dyDescent="0.2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</row>
    <row r="463" spans="1:33" ht="15.75" customHeight="1" x14ac:dyDescent="0.2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</row>
    <row r="464" spans="1:33" ht="15.75" customHeight="1" x14ac:dyDescent="0.2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</row>
    <row r="465" spans="1:33" ht="15.75" customHeight="1" x14ac:dyDescent="0.2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</row>
    <row r="466" spans="1:33" ht="15.75" customHeight="1" x14ac:dyDescent="0.2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</row>
    <row r="467" spans="1:33" ht="15.75" customHeight="1" x14ac:dyDescent="0.2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</row>
    <row r="468" spans="1:33" ht="15.75" customHeight="1" x14ac:dyDescent="0.2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</row>
    <row r="469" spans="1:33" ht="15.75" customHeight="1" x14ac:dyDescent="0.2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</row>
    <row r="470" spans="1:33" ht="15.75" customHeight="1" x14ac:dyDescent="0.2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</row>
    <row r="471" spans="1:33" ht="15.75" customHeight="1" x14ac:dyDescent="0.2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</row>
    <row r="472" spans="1:33" ht="15.75" customHeight="1" x14ac:dyDescent="0.2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</row>
    <row r="473" spans="1:33" ht="15.75" customHeight="1" x14ac:dyDescent="0.2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</row>
    <row r="474" spans="1:33" ht="15.75" customHeight="1" x14ac:dyDescent="0.2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</row>
    <row r="475" spans="1:33" ht="15.75" customHeight="1" x14ac:dyDescent="0.2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</row>
    <row r="476" spans="1:33" ht="15.75" customHeight="1" x14ac:dyDescent="0.2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</row>
    <row r="477" spans="1:33" ht="15.75" customHeight="1" x14ac:dyDescent="0.2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</row>
    <row r="478" spans="1:33" ht="15.75" customHeight="1" x14ac:dyDescent="0.2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</row>
    <row r="479" spans="1:33" ht="15.75" customHeight="1" x14ac:dyDescent="0.2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</row>
    <row r="480" spans="1:33" ht="15.75" customHeight="1" x14ac:dyDescent="0.2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</row>
    <row r="481" spans="1:33" ht="15.75" customHeight="1" x14ac:dyDescent="0.2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</row>
    <row r="482" spans="1:33" ht="15.75" customHeight="1" x14ac:dyDescent="0.2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</row>
    <row r="483" spans="1:33" ht="15.75" customHeight="1" x14ac:dyDescent="0.2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</row>
    <row r="484" spans="1:33" ht="15.75" customHeight="1" x14ac:dyDescent="0.2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</row>
    <row r="485" spans="1:33" ht="15.75" customHeight="1" x14ac:dyDescent="0.2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</row>
    <row r="486" spans="1:33" ht="15.75" customHeight="1" x14ac:dyDescent="0.2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</row>
    <row r="487" spans="1:33" ht="15.75" customHeight="1" x14ac:dyDescent="0.2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</row>
    <row r="488" spans="1:33" ht="15.75" customHeight="1" x14ac:dyDescent="0.2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</row>
    <row r="489" spans="1:33" ht="15.75" customHeight="1" x14ac:dyDescent="0.2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</row>
    <row r="490" spans="1:33" ht="15.75" customHeight="1" x14ac:dyDescent="0.2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</row>
    <row r="491" spans="1:33" ht="15.75" customHeight="1" x14ac:dyDescent="0.2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</row>
    <row r="492" spans="1:33" ht="15.75" customHeight="1" x14ac:dyDescent="0.2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</row>
    <row r="493" spans="1:33" ht="15.75" customHeight="1" x14ac:dyDescent="0.2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</row>
    <row r="494" spans="1:33" ht="15.75" customHeight="1" x14ac:dyDescent="0.2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</row>
    <row r="495" spans="1:33" ht="15.75" customHeight="1" x14ac:dyDescent="0.2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</row>
    <row r="496" spans="1:33" ht="15.75" customHeight="1" x14ac:dyDescent="0.2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</row>
    <row r="497" spans="1:33" ht="15.75" customHeight="1" x14ac:dyDescent="0.2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</row>
    <row r="498" spans="1:33" ht="15.75" customHeight="1" x14ac:dyDescent="0.2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</row>
    <row r="499" spans="1:33" ht="15.75" customHeight="1" x14ac:dyDescent="0.2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</row>
    <row r="500" spans="1:33" ht="15.75" customHeight="1" x14ac:dyDescent="0.2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</row>
    <row r="501" spans="1:33" ht="15.75" customHeight="1" x14ac:dyDescent="0.2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</row>
    <row r="502" spans="1:33" ht="15.75" customHeight="1" x14ac:dyDescent="0.2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</row>
    <row r="503" spans="1:33" ht="15.75" customHeight="1" x14ac:dyDescent="0.2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</row>
    <row r="504" spans="1:33" ht="15.75" customHeight="1" x14ac:dyDescent="0.2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</row>
    <row r="505" spans="1:33" ht="15.75" customHeight="1" x14ac:dyDescent="0.2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</row>
    <row r="506" spans="1:33" ht="15.75" customHeight="1" x14ac:dyDescent="0.2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</row>
    <row r="507" spans="1:33" ht="15.75" customHeight="1" x14ac:dyDescent="0.2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</row>
    <row r="508" spans="1:33" ht="15.75" customHeight="1" x14ac:dyDescent="0.2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3"/>
    </row>
    <row r="509" spans="1:33" ht="15.75" customHeight="1" x14ac:dyDescent="0.2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3"/>
    </row>
    <row r="510" spans="1:33" ht="15.75" customHeight="1" x14ac:dyDescent="0.2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</row>
    <row r="511" spans="1:33" ht="15.75" customHeight="1" x14ac:dyDescent="0.2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/>
    </row>
    <row r="512" spans="1:33" ht="15.75" customHeight="1" x14ac:dyDescent="0.2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</row>
    <row r="513" spans="1:33" ht="15.75" customHeight="1" x14ac:dyDescent="0.2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</row>
    <row r="514" spans="1:33" ht="15.75" customHeight="1" x14ac:dyDescent="0.2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</row>
    <row r="515" spans="1:33" ht="15.75" customHeight="1" x14ac:dyDescent="0.2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3"/>
    </row>
    <row r="516" spans="1:33" ht="15.75" customHeight="1" x14ac:dyDescent="0.2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3"/>
    </row>
    <row r="517" spans="1:33" ht="15.75" customHeight="1" x14ac:dyDescent="0.2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3"/>
    </row>
    <row r="518" spans="1:33" ht="15.75" customHeight="1" x14ac:dyDescent="0.2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3"/>
    </row>
    <row r="519" spans="1:33" ht="15.75" customHeight="1" x14ac:dyDescent="0.2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</row>
    <row r="520" spans="1:33" ht="15.75" customHeight="1" x14ac:dyDescent="0.2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</row>
    <row r="521" spans="1:33" ht="15.75" customHeight="1" x14ac:dyDescent="0.2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</row>
    <row r="522" spans="1:33" ht="15.75" customHeight="1" x14ac:dyDescent="0.2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</row>
    <row r="523" spans="1:33" ht="15.75" customHeight="1" x14ac:dyDescent="0.2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/>
    </row>
    <row r="524" spans="1:33" ht="15.75" customHeight="1" x14ac:dyDescent="0.2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3"/>
    </row>
    <row r="525" spans="1:33" ht="15.75" customHeight="1" x14ac:dyDescent="0.2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</row>
    <row r="526" spans="1:33" ht="15.75" customHeight="1" x14ac:dyDescent="0.2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</row>
    <row r="527" spans="1:33" ht="15.75" customHeight="1" x14ac:dyDescent="0.2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</row>
    <row r="528" spans="1:33" ht="15.75" customHeight="1" x14ac:dyDescent="0.2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3"/>
    </row>
    <row r="529" spans="1:33" ht="15.75" customHeight="1" x14ac:dyDescent="0.2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</row>
    <row r="530" spans="1:33" ht="15.75" customHeight="1" x14ac:dyDescent="0.2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</row>
    <row r="531" spans="1:33" ht="15.75" customHeight="1" x14ac:dyDescent="0.2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</row>
    <row r="532" spans="1:33" ht="15.75" customHeight="1" x14ac:dyDescent="0.2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</row>
    <row r="533" spans="1:33" ht="15.75" customHeight="1" x14ac:dyDescent="0.2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</row>
    <row r="534" spans="1:33" ht="15.75" customHeight="1" x14ac:dyDescent="0.2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</row>
    <row r="535" spans="1:33" ht="15.75" customHeight="1" x14ac:dyDescent="0.2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</row>
    <row r="536" spans="1:33" ht="15.75" customHeight="1" x14ac:dyDescent="0.2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</row>
    <row r="537" spans="1:33" ht="15.75" customHeight="1" x14ac:dyDescent="0.2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</row>
    <row r="538" spans="1:33" ht="15.75" customHeight="1" x14ac:dyDescent="0.2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</row>
    <row r="539" spans="1:33" ht="15.75" customHeight="1" x14ac:dyDescent="0.2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</row>
    <row r="540" spans="1:33" ht="15.75" customHeight="1" x14ac:dyDescent="0.2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</row>
    <row r="541" spans="1:33" ht="15.75" customHeight="1" x14ac:dyDescent="0.2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</row>
    <row r="542" spans="1:33" ht="15.75" customHeight="1" x14ac:dyDescent="0.2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</row>
    <row r="543" spans="1:33" ht="15.75" customHeight="1" x14ac:dyDescent="0.2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</row>
    <row r="544" spans="1:33" ht="15.75" customHeight="1" x14ac:dyDescent="0.2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3"/>
    </row>
    <row r="545" spans="1:33" ht="15.75" customHeight="1" x14ac:dyDescent="0.2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</row>
    <row r="546" spans="1:33" ht="15.75" customHeight="1" x14ac:dyDescent="0.2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3"/>
    </row>
    <row r="547" spans="1:33" ht="15.75" customHeight="1" x14ac:dyDescent="0.2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</row>
    <row r="548" spans="1:33" ht="15.75" customHeight="1" x14ac:dyDescent="0.2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</row>
    <row r="549" spans="1:33" ht="15.75" customHeight="1" x14ac:dyDescent="0.2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3"/>
    </row>
    <row r="550" spans="1:33" ht="15.75" customHeight="1" x14ac:dyDescent="0.2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3"/>
    </row>
    <row r="551" spans="1:33" ht="15.75" customHeight="1" x14ac:dyDescent="0.2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3"/>
    </row>
    <row r="552" spans="1:33" ht="15.75" customHeight="1" x14ac:dyDescent="0.2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3"/>
    </row>
    <row r="553" spans="1:33" ht="15.75" customHeight="1" x14ac:dyDescent="0.2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3"/>
    </row>
    <row r="554" spans="1:33" ht="15.75" customHeight="1" x14ac:dyDescent="0.2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3"/>
    </row>
    <row r="555" spans="1:33" ht="15.75" customHeight="1" x14ac:dyDescent="0.2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3"/>
    </row>
    <row r="556" spans="1:33" ht="15.75" customHeight="1" x14ac:dyDescent="0.2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3"/>
    </row>
    <row r="557" spans="1:33" ht="15.75" customHeight="1" x14ac:dyDescent="0.2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  <c r="AG557" s="13"/>
    </row>
    <row r="558" spans="1:33" ht="15.75" customHeight="1" x14ac:dyDescent="0.2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F558" s="13"/>
      <c r="AG558" s="13"/>
    </row>
    <row r="559" spans="1:33" ht="15.75" customHeight="1" x14ac:dyDescent="0.2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F559" s="13"/>
      <c r="AG559" s="13"/>
    </row>
    <row r="560" spans="1:33" ht="15.75" customHeight="1" x14ac:dyDescent="0.2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F560" s="13"/>
      <c r="AG560" s="13"/>
    </row>
    <row r="561" spans="1:33" ht="15.75" customHeight="1" x14ac:dyDescent="0.2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F561" s="13"/>
      <c r="AG561" s="13"/>
    </row>
    <row r="562" spans="1:33" ht="15.75" customHeight="1" x14ac:dyDescent="0.2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F562" s="13"/>
      <c r="AG562" s="13"/>
    </row>
    <row r="563" spans="1:33" ht="15.75" customHeight="1" x14ac:dyDescent="0.2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F563" s="13"/>
      <c r="AG563" s="13"/>
    </row>
    <row r="564" spans="1:33" ht="15.75" customHeight="1" x14ac:dyDescent="0.2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F564" s="13"/>
      <c r="AG564" s="13"/>
    </row>
    <row r="565" spans="1:33" ht="15.75" customHeight="1" x14ac:dyDescent="0.2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F565" s="13"/>
      <c r="AG565" s="13"/>
    </row>
    <row r="566" spans="1:33" ht="15.75" customHeight="1" x14ac:dyDescent="0.2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F566" s="13"/>
      <c r="AG566" s="13"/>
    </row>
    <row r="567" spans="1:33" ht="15.75" customHeight="1" x14ac:dyDescent="0.2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F567" s="13"/>
      <c r="AG567" s="13"/>
    </row>
    <row r="568" spans="1:33" ht="15.75" customHeight="1" x14ac:dyDescent="0.2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F568" s="13"/>
      <c r="AG568" s="13"/>
    </row>
    <row r="569" spans="1:33" ht="15.75" customHeight="1" x14ac:dyDescent="0.2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F569" s="13"/>
      <c r="AG569" s="13"/>
    </row>
    <row r="570" spans="1:33" ht="15.75" customHeight="1" x14ac:dyDescent="0.2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F570" s="13"/>
      <c r="AG570" s="13"/>
    </row>
    <row r="571" spans="1:33" ht="15.75" customHeight="1" x14ac:dyDescent="0.2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F571" s="13"/>
      <c r="AG571" s="13"/>
    </row>
    <row r="572" spans="1:33" ht="15.75" customHeight="1" x14ac:dyDescent="0.2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F572" s="13"/>
      <c r="AG572" s="13"/>
    </row>
    <row r="573" spans="1:33" ht="15.75" customHeight="1" x14ac:dyDescent="0.2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F573" s="13"/>
      <c r="AG573" s="13"/>
    </row>
    <row r="574" spans="1:33" ht="15.75" customHeight="1" x14ac:dyDescent="0.2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F574" s="13"/>
      <c r="AG574" s="13"/>
    </row>
    <row r="575" spans="1:33" ht="15.75" customHeight="1" x14ac:dyDescent="0.2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F575" s="13"/>
      <c r="AG575" s="13"/>
    </row>
    <row r="576" spans="1:33" ht="15.75" customHeight="1" x14ac:dyDescent="0.2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F576" s="13"/>
      <c r="AG576" s="13"/>
    </row>
    <row r="577" spans="1:33" ht="15.75" customHeight="1" x14ac:dyDescent="0.2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F577" s="13"/>
      <c r="AG577" s="13"/>
    </row>
    <row r="578" spans="1:33" ht="15.75" customHeight="1" x14ac:dyDescent="0.2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F578" s="13"/>
      <c r="AG578" s="13"/>
    </row>
    <row r="579" spans="1:33" ht="15.75" customHeight="1" x14ac:dyDescent="0.2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F579" s="13"/>
      <c r="AG579" s="13"/>
    </row>
    <row r="580" spans="1:33" ht="15.75" customHeight="1" x14ac:dyDescent="0.2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F580" s="13"/>
      <c r="AG580" s="13"/>
    </row>
    <row r="581" spans="1:33" ht="15.75" customHeight="1" x14ac:dyDescent="0.2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F581" s="13"/>
      <c r="AG581" s="13"/>
    </row>
    <row r="582" spans="1:33" ht="15.75" customHeight="1" x14ac:dyDescent="0.2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F582" s="13"/>
      <c r="AG582" s="13"/>
    </row>
    <row r="583" spans="1:33" ht="15.75" customHeight="1" x14ac:dyDescent="0.2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F583" s="13"/>
      <c r="AG583" s="13"/>
    </row>
    <row r="584" spans="1:33" ht="15.75" customHeight="1" x14ac:dyDescent="0.2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F584" s="13"/>
      <c r="AG584" s="13"/>
    </row>
    <row r="585" spans="1:33" ht="15.75" customHeight="1" x14ac:dyDescent="0.2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F585" s="13"/>
      <c r="AG585" s="13"/>
    </row>
    <row r="586" spans="1:33" ht="15.75" customHeight="1" x14ac:dyDescent="0.2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F586" s="13"/>
      <c r="AG586" s="13"/>
    </row>
    <row r="587" spans="1:33" ht="15.75" customHeight="1" x14ac:dyDescent="0.2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F587" s="13"/>
      <c r="AG587" s="13"/>
    </row>
    <row r="588" spans="1:33" ht="15.75" customHeight="1" x14ac:dyDescent="0.2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F588" s="13"/>
      <c r="AG588" s="13"/>
    </row>
    <row r="589" spans="1:33" ht="15.75" customHeight="1" x14ac:dyDescent="0.2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F589" s="13"/>
      <c r="AG589" s="13"/>
    </row>
    <row r="590" spans="1:33" ht="15.75" customHeight="1" x14ac:dyDescent="0.2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F590" s="13"/>
      <c r="AG590" s="13"/>
    </row>
    <row r="591" spans="1:33" ht="15.75" customHeight="1" x14ac:dyDescent="0.2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F591" s="13"/>
      <c r="AG591" s="13"/>
    </row>
    <row r="592" spans="1:33" ht="15.75" customHeight="1" x14ac:dyDescent="0.2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F592" s="13"/>
      <c r="AG592" s="13"/>
    </row>
    <row r="593" spans="1:33" ht="15.75" customHeight="1" x14ac:dyDescent="0.2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F593" s="13"/>
      <c r="AG593" s="13"/>
    </row>
    <row r="594" spans="1:33" ht="15.75" customHeight="1" x14ac:dyDescent="0.2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F594" s="13"/>
      <c r="AG594" s="13"/>
    </row>
    <row r="595" spans="1:33" ht="15.75" customHeight="1" x14ac:dyDescent="0.2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F595" s="13"/>
      <c r="AG595" s="13"/>
    </row>
    <row r="596" spans="1:33" ht="15.75" customHeight="1" x14ac:dyDescent="0.2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F596" s="13"/>
      <c r="AG596" s="13"/>
    </row>
    <row r="597" spans="1:33" ht="15.75" customHeight="1" x14ac:dyDescent="0.2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F597" s="13"/>
      <c r="AG597" s="13"/>
    </row>
    <row r="598" spans="1:33" ht="15.75" customHeight="1" x14ac:dyDescent="0.2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F598" s="13"/>
      <c r="AG598" s="13"/>
    </row>
    <row r="599" spans="1:33" ht="15.75" customHeight="1" x14ac:dyDescent="0.2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F599" s="13"/>
      <c r="AG599" s="13"/>
    </row>
    <row r="600" spans="1:33" ht="15.75" customHeight="1" x14ac:dyDescent="0.2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F600" s="13"/>
      <c r="AG600" s="13"/>
    </row>
    <row r="601" spans="1:33" ht="15.75" customHeight="1" x14ac:dyDescent="0.2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F601" s="13"/>
      <c r="AG601" s="13"/>
    </row>
    <row r="602" spans="1:33" ht="15.75" customHeight="1" x14ac:dyDescent="0.2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F602" s="13"/>
      <c r="AG602" s="13"/>
    </row>
    <row r="603" spans="1:33" ht="15.75" customHeight="1" x14ac:dyDescent="0.2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F603" s="13"/>
      <c r="AG603" s="13"/>
    </row>
    <row r="604" spans="1:33" ht="15.75" customHeight="1" x14ac:dyDescent="0.2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F604" s="13"/>
      <c r="AG604" s="13"/>
    </row>
    <row r="605" spans="1:33" ht="15.75" customHeight="1" x14ac:dyDescent="0.2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F605" s="13"/>
      <c r="AG605" s="13"/>
    </row>
    <row r="606" spans="1:33" ht="15.75" customHeight="1" x14ac:dyDescent="0.2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F606" s="13"/>
      <c r="AG606" s="13"/>
    </row>
    <row r="607" spans="1:33" ht="15.75" customHeight="1" x14ac:dyDescent="0.2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F607" s="13"/>
      <c r="AG607" s="13"/>
    </row>
    <row r="608" spans="1:33" ht="15.75" customHeight="1" x14ac:dyDescent="0.2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F608" s="13"/>
      <c r="AG608" s="13"/>
    </row>
    <row r="609" spans="1:33" ht="15.75" customHeight="1" x14ac:dyDescent="0.2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F609" s="13"/>
      <c r="AG609" s="13"/>
    </row>
    <row r="610" spans="1:33" ht="15.75" customHeight="1" x14ac:dyDescent="0.2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F610" s="13"/>
      <c r="AG610" s="13"/>
    </row>
    <row r="611" spans="1:33" ht="15.75" customHeight="1" x14ac:dyDescent="0.2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F611" s="13"/>
      <c r="AG611" s="13"/>
    </row>
    <row r="612" spans="1:33" ht="15.75" customHeight="1" x14ac:dyDescent="0.2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F612" s="13"/>
      <c r="AG612" s="13"/>
    </row>
    <row r="613" spans="1:33" ht="15.75" customHeight="1" x14ac:dyDescent="0.2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F613" s="13"/>
      <c r="AG613" s="13"/>
    </row>
    <row r="614" spans="1:33" ht="15.75" customHeight="1" x14ac:dyDescent="0.2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F614" s="13"/>
      <c r="AG614" s="13"/>
    </row>
    <row r="615" spans="1:33" ht="15.75" customHeight="1" x14ac:dyDescent="0.2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F615" s="13"/>
      <c r="AG615" s="13"/>
    </row>
    <row r="616" spans="1:33" ht="15.75" customHeight="1" x14ac:dyDescent="0.2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F616" s="13"/>
      <c r="AG616" s="13"/>
    </row>
    <row r="617" spans="1:33" ht="15.75" customHeight="1" x14ac:dyDescent="0.2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F617" s="13"/>
      <c r="AG617" s="13"/>
    </row>
    <row r="618" spans="1:33" ht="15.75" customHeight="1" x14ac:dyDescent="0.2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F618" s="13"/>
      <c r="AG618" s="13"/>
    </row>
    <row r="619" spans="1:33" ht="15.75" customHeight="1" x14ac:dyDescent="0.2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F619" s="13"/>
      <c r="AG619" s="13"/>
    </row>
    <row r="620" spans="1:33" ht="15.75" customHeight="1" x14ac:dyDescent="0.2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F620" s="13"/>
      <c r="AG620" s="13"/>
    </row>
    <row r="621" spans="1:33" ht="15.75" customHeight="1" x14ac:dyDescent="0.2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F621" s="13"/>
      <c r="AG621" s="13"/>
    </row>
    <row r="622" spans="1:33" ht="15.75" customHeight="1" x14ac:dyDescent="0.2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F622" s="13"/>
      <c r="AG622" s="13"/>
    </row>
    <row r="623" spans="1:33" ht="15.75" customHeight="1" x14ac:dyDescent="0.2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F623" s="13"/>
      <c r="AG623" s="13"/>
    </row>
    <row r="624" spans="1:33" ht="15.75" customHeight="1" x14ac:dyDescent="0.2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F624" s="13"/>
      <c r="AG624" s="13"/>
    </row>
    <row r="625" spans="1:33" ht="15.75" customHeight="1" x14ac:dyDescent="0.2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F625" s="13"/>
      <c r="AG625" s="13"/>
    </row>
    <row r="626" spans="1:33" ht="15.75" customHeight="1" x14ac:dyDescent="0.2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F626" s="13"/>
      <c r="AG626" s="13"/>
    </row>
    <row r="627" spans="1:33" ht="15.75" customHeight="1" x14ac:dyDescent="0.2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F627" s="13"/>
      <c r="AG627" s="13"/>
    </row>
    <row r="628" spans="1:33" ht="15.75" customHeight="1" x14ac:dyDescent="0.2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F628" s="13"/>
      <c r="AG628" s="13"/>
    </row>
    <row r="629" spans="1:33" ht="15.75" customHeight="1" x14ac:dyDescent="0.2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F629" s="13"/>
      <c r="AG629" s="13"/>
    </row>
    <row r="630" spans="1:33" ht="15.75" customHeight="1" x14ac:dyDescent="0.2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F630" s="13"/>
      <c r="AG630" s="13"/>
    </row>
    <row r="631" spans="1:33" ht="15.75" customHeight="1" x14ac:dyDescent="0.2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F631" s="13"/>
      <c r="AG631" s="13"/>
    </row>
    <row r="632" spans="1:33" ht="15.75" customHeight="1" x14ac:dyDescent="0.2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F632" s="13"/>
      <c r="AG632" s="13"/>
    </row>
    <row r="633" spans="1:33" ht="15.75" customHeight="1" x14ac:dyDescent="0.2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F633" s="13"/>
      <c r="AG633" s="13"/>
    </row>
    <row r="634" spans="1:33" ht="15.75" customHeight="1" x14ac:dyDescent="0.2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F634" s="13"/>
      <c r="AG634" s="13"/>
    </row>
    <row r="635" spans="1:33" ht="15.75" customHeight="1" x14ac:dyDescent="0.2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F635" s="13"/>
      <c r="AG635" s="13"/>
    </row>
    <row r="636" spans="1:33" ht="15.75" customHeight="1" x14ac:dyDescent="0.2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F636" s="13"/>
      <c r="AG636" s="13"/>
    </row>
    <row r="637" spans="1:33" ht="15.75" customHeight="1" x14ac:dyDescent="0.2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F637" s="13"/>
      <c r="AG637" s="13"/>
    </row>
    <row r="638" spans="1:33" ht="15.75" customHeight="1" x14ac:dyDescent="0.2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F638" s="13"/>
      <c r="AG638" s="13"/>
    </row>
    <row r="639" spans="1:33" ht="15.75" customHeight="1" x14ac:dyDescent="0.2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F639" s="13"/>
      <c r="AG639" s="13"/>
    </row>
    <row r="640" spans="1:33" ht="15.75" customHeight="1" x14ac:dyDescent="0.2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F640" s="13"/>
      <c r="AG640" s="13"/>
    </row>
    <row r="641" spans="1:33" ht="15.75" customHeight="1" x14ac:dyDescent="0.2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F641" s="13"/>
      <c r="AG641" s="13"/>
    </row>
    <row r="642" spans="1:33" ht="15.75" customHeight="1" x14ac:dyDescent="0.2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F642" s="13"/>
      <c r="AG642" s="13"/>
    </row>
    <row r="643" spans="1:33" ht="15.75" customHeight="1" x14ac:dyDescent="0.2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F643" s="13"/>
      <c r="AG643" s="13"/>
    </row>
    <row r="644" spans="1:33" ht="15.75" customHeight="1" x14ac:dyDescent="0.2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F644" s="13"/>
      <c r="AG644" s="13"/>
    </row>
    <row r="645" spans="1:33" ht="15.75" customHeight="1" x14ac:dyDescent="0.2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F645" s="13"/>
      <c r="AG645" s="13"/>
    </row>
    <row r="646" spans="1:33" ht="15.75" customHeight="1" x14ac:dyDescent="0.2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F646" s="13"/>
      <c r="AG646" s="13"/>
    </row>
    <row r="647" spans="1:33" ht="15.75" customHeight="1" x14ac:dyDescent="0.2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F647" s="13"/>
      <c r="AG647" s="13"/>
    </row>
    <row r="648" spans="1:33" ht="15.75" customHeight="1" x14ac:dyDescent="0.2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F648" s="13"/>
      <c r="AG648" s="13"/>
    </row>
    <row r="649" spans="1:33" ht="15.75" customHeight="1" x14ac:dyDescent="0.2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F649" s="13"/>
      <c r="AG649" s="13"/>
    </row>
    <row r="650" spans="1:33" ht="15.75" customHeight="1" x14ac:dyDescent="0.2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F650" s="13"/>
      <c r="AG650" s="13"/>
    </row>
    <row r="651" spans="1:33" ht="15.75" customHeight="1" x14ac:dyDescent="0.2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F651" s="13"/>
      <c r="AG651" s="13"/>
    </row>
    <row r="652" spans="1:33" ht="15.75" customHeight="1" x14ac:dyDescent="0.2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F652" s="13"/>
      <c r="AG652" s="13"/>
    </row>
    <row r="653" spans="1:33" ht="15.75" customHeight="1" x14ac:dyDescent="0.2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F653" s="13"/>
      <c r="AG653" s="13"/>
    </row>
    <row r="654" spans="1:33" ht="15.75" customHeight="1" x14ac:dyDescent="0.2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F654" s="13"/>
      <c r="AG654" s="13"/>
    </row>
    <row r="655" spans="1:33" ht="15.75" customHeight="1" x14ac:dyDescent="0.2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F655" s="13"/>
      <c r="AG655" s="13"/>
    </row>
    <row r="656" spans="1:33" ht="15.75" customHeight="1" x14ac:dyDescent="0.2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F656" s="13"/>
      <c r="AG656" s="13"/>
    </row>
    <row r="657" spans="1:33" ht="15.75" customHeight="1" x14ac:dyDescent="0.2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F657" s="13"/>
      <c r="AG657" s="13"/>
    </row>
    <row r="658" spans="1:33" ht="15.75" customHeight="1" x14ac:dyDescent="0.2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F658" s="13"/>
      <c r="AG658" s="13"/>
    </row>
    <row r="659" spans="1:33" ht="15.75" customHeight="1" x14ac:dyDescent="0.2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F659" s="13"/>
      <c r="AG659" s="13"/>
    </row>
    <row r="660" spans="1:33" ht="15.75" customHeight="1" x14ac:dyDescent="0.2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F660" s="13"/>
      <c r="AG660" s="13"/>
    </row>
    <row r="661" spans="1:33" ht="15.75" customHeight="1" x14ac:dyDescent="0.2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F661" s="13"/>
      <c r="AG661" s="13"/>
    </row>
    <row r="662" spans="1:33" ht="15.75" customHeight="1" x14ac:dyDescent="0.2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F662" s="13"/>
      <c r="AG662" s="13"/>
    </row>
    <row r="663" spans="1:33" ht="15.75" customHeight="1" x14ac:dyDescent="0.2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F663" s="13"/>
      <c r="AG663" s="13"/>
    </row>
    <row r="664" spans="1:33" ht="15.75" customHeight="1" x14ac:dyDescent="0.2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F664" s="13"/>
      <c r="AG664" s="13"/>
    </row>
    <row r="665" spans="1:33" ht="15.75" customHeight="1" x14ac:dyDescent="0.2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F665" s="13"/>
      <c r="AG665" s="13"/>
    </row>
    <row r="666" spans="1:33" ht="15.75" customHeight="1" x14ac:dyDescent="0.2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F666" s="13"/>
      <c r="AG666" s="13"/>
    </row>
    <row r="667" spans="1:33" ht="15.75" customHeight="1" x14ac:dyDescent="0.2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F667" s="13"/>
      <c r="AG667" s="13"/>
    </row>
    <row r="668" spans="1:33" ht="15.75" customHeight="1" x14ac:dyDescent="0.2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F668" s="13"/>
      <c r="AG668" s="13"/>
    </row>
    <row r="669" spans="1:33" ht="15.75" customHeight="1" x14ac:dyDescent="0.2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F669" s="13"/>
      <c r="AG669" s="13"/>
    </row>
    <row r="670" spans="1:33" ht="15.75" customHeight="1" x14ac:dyDescent="0.2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F670" s="13"/>
      <c r="AG670" s="13"/>
    </row>
    <row r="671" spans="1:33" ht="15.75" customHeight="1" x14ac:dyDescent="0.2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F671" s="13"/>
      <c r="AG671" s="13"/>
    </row>
    <row r="672" spans="1:33" ht="15.75" customHeight="1" x14ac:dyDescent="0.2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F672" s="13"/>
      <c r="AG672" s="13"/>
    </row>
    <row r="673" spans="1:33" ht="15.75" customHeight="1" x14ac:dyDescent="0.2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F673" s="13"/>
      <c r="AG673" s="13"/>
    </row>
    <row r="674" spans="1:33" ht="15.75" customHeight="1" x14ac:dyDescent="0.2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F674" s="13"/>
      <c r="AG674" s="13"/>
    </row>
    <row r="675" spans="1:33" ht="15.75" customHeight="1" x14ac:dyDescent="0.2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F675" s="13"/>
      <c r="AG675" s="13"/>
    </row>
    <row r="676" spans="1:33" ht="15.75" customHeight="1" x14ac:dyDescent="0.2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F676" s="13"/>
      <c r="AG676" s="13"/>
    </row>
    <row r="677" spans="1:33" ht="15.75" customHeight="1" x14ac:dyDescent="0.2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F677" s="13"/>
      <c r="AG677" s="13"/>
    </row>
    <row r="678" spans="1:33" ht="15.75" customHeight="1" x14ac:dyDescent="0.2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F678" s="13"/>
      <c r="AG678" s="13"/>
    </row>
    <row r="679" spans="1:33" ht="15.75" customHeight="1" x14ac:dyDescent="0.2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F679" s="13"/>
      <c r="AG679" s="13"/>
    </row>
    <row r="680" spans="1:33" ht="15.75" customHeight="1" x14ac:dyDescent="0.2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F680" s="13"/>
      <c r="AG680" s="13"/>
    </row>
    <row r="681" spans="1:33" ht="15.75" customHeight="1" x14ac:dyDescent="0.2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F681" s="13"/>
      <c r="AG681" s="13"/>
    </row>
    <row r="682" spans="1:33" ht="15.75" customHeight="1" x14ac:dyDescent="0.2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F682" s="13"/>
      <c r="AG682" s="13"/>
    </row>
    <row r="683" spans="1:33" ht="15.75" customHeight="1" x14ac:dyDescent="0.2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F683" s="13"/>
      <c r="AG683" s="13"/>
    </row>
    <row r="684" spans="1:33" ht="15.75" customHeight="1" x14ac:dyDescent="0.2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F684" s="13"/>
      <c r="AG684" s="13"/>
    </row>
    <row r="685" spans="1:33" ht="15.75" customHeight="1" x14ac:dyDescent="0.2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F685" s="13"/>
      <c r="AG685" s="13"/>
    </row>
    <row r="686" spans="1:33" ht="15.75" customHeight="1" x14ac:dyDescent="0.2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F686" s="13"/>
      <c r="AG686" s="13"/>
    </row>
    <row r="687" spans="1:33" ht="15.75" customHeight="1" x14ac:dyDescent="0.2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F687" s="13"/>
      <c r="AG687" s="13"/>
    </row>
    <row r="688" spans="1:33" ht="15.75" customHeight="1" x14ac:dyDescent="0.2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F688" s="13"/>
      <c r="AG688" s="13"/>
    </row>
    <row r="689" spans="1:33" ht="15.75" customHeight="1" x14ac:dyDescent="0.2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F689" s="13"/>
      <c r="AG689" s="13"/>
    </row>
    <row r="690" spans="1:33" ht="15.75" customHeight="1" x14ac:dyDescent="0.2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F690" s="13"/>
      <c r="AG690" s="13"/>
    </row>
    <row r="691" spans="1:33" ht="15.75" customHeight="1" x14ac:dyDescent="0.2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F691" s="13"/>
      <c r="AG691" s="13"/>
    </row>
    <row r="692" spans="1:33" ht="15.75" customHeight="1" x14ac:dyDescent="0.2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F692" s="13"/>
      <c r="AG692" s="13"/>
    </row>
    <row r="693" spans="1:33" ht="15.75" customHeight="1" x14ac:dyDescent="0.2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F693" s="13"/>
      <c r="AG693" s="13"/>
    </row>
    <row r="694" spans="1:33" ht="15.75" customHeight="1" x14ac:dyDescent="0.2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F694" s="13"/>
      <c r="AG694" s="13"/>
    </row>
    <row r="695" spans="1:33" ht="15.75" customHeight="1" x14ac:dyDescent="0.2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F695" s="13"/>
      <c r="AG695" s="13"/>
    </row>
    <row r="696" spans="1:33" ht="15.75" customHeight="1" x14ac:dyDescent="0.2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F696" s="13"/>
      <c r="AG696" s="13"/>
    </row>
    <row r="697" spans="1:33" ht="15.75" customHeight="1" x14ac:dyDescent="0.2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F697" s="13"/>
      <c r="AG697" s="13"/>
    </row>
    <row r="698" spans="1:33" ht="15.75" customHeight="1" x14ac:dyDescent="0.2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F698" s="13"/>
      <c r="AG698" s="13"/>
    </row>
    <row r="699" spans="1:33" ht="15.75" customHeight="1" x14ac:dyDescent="0.2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F699" s="13"/>
      <c r="AG699" s="13"/>
    </row>
    <row r="700" spans="1:33" ht="15.75" customHeight="1" x14ac:dyDescent="0.2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F700" s="13"/>
      <c r="AG700" s="13"/>
    </row>
    <row r="701" spans="1:33" ht="15.75" customHeight="1" x14ac:dyDescent="0.2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F701" s="13"/>
      <c r="AG701" s="13"/>
    </row>
    <row r="702" spans="1:33" ht="15.75" customHeight="1" x14ac:dyDescent="0.2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F702" s="13"/>
      <c r="AG702" s="13"/>
    </row>
    <row r="703" spans="1:33" ht="15.75" customHeight="1" x14ac:dyDescent="0.2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F703" s="13"/>
      <c r="AG703" s="13"/>
    </row>
    <row r="704" spans="1:33" ht="15.75" customHeight="1" x14ac:dyDescent="0.2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F704" s="13"/>
      <c r="AG704" s="13"/>
    </row>
    <row r="705" spans="1:33" ht="15.75" customHeight="1" x14ac:dyDescent="0.2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F705" s="13"/>
      <c r="AG705" s="13"/>
    </row>
    <row r="706" spans="1:33" ht="15.75" customHeight="1" x14ac:dyDescent="0.2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F706" s="13"/>
      <c r="AG706" s="13"/>
    </row>
    <row r="707" spans="1:33" ht="15.75" customHeight="1" x14ac:dyDescent="0.2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F707" s="13"/>
      <c r="AG707" s="13"/>
    </row>
    <row r="708" spans="1:33" ht="15.75" customHeight="1" x14ac:dyDescent="0.2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F708" s="13"/>
      <c r="AG708" s="13"/>
    </row>
    <row r="709" spans="1:33" ht="15.75" customHeight="1" x14ac:dyDescent="0.2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F709" s="13"/>
      <c r="AG709" s="13"/>
    </row>
    <row r="710" spans="1:33" ht="15.75" customHeight="1" x14ac:dyDescent="0.2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F710" s="13"/>
      <c r="AG710" s="13"/>
    </row>
    <row r="711" spans="1:33" ht="15.75" customHeight="1" x14ac:dyDescent="0.2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F711" s="13"/>
      <c r="AG711" s="13"/>
    </row>
    <row r="712" spans="1:33" ht="15.75" customHeight="1" x14ac:dyDescent="0.2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F712" s="13"/>
      <c r="AG712" s="13"/>
    </row>
    <row r="713" spans="1:33" ht="15.75" customHeight="1" x14ac:dyDescent="0.2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F713" s="13"/>
      <c r="AG713" s="13"/>
    </row>
    <row r="714" spans="1:33" ht="15.75" customHeight="1" x14ac:dyDescent="0.2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F714" s="13"/>
      <c r="AG714" s="13"/>
    </row>
    <row r="715" spans="1:33" ht="15.75" customHeight="1" x14ac:dyDescent="0.2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F715" s="13"/>
      <c r="AG715" s="13"/>
    </row>
    <row r="716" spans="1:33" ht="15.75" customHeight="1" x14ac:dyDescent="0.2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F716" s="13"/>
      <c r="AG716" s="13"/>
    </row>
    <row r="717" spans="1:33" ht="15.75" customHeight="1" x14ac:dyDescent="0.2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F717" s="13"/>
      <c r="AG717" s="13"/>
    </row>
    <row r="718" spans="1:33" ht="15.75" customHeight="1" x14ac:dyDescent="0.2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F718" s="13"/>
      <c r="AG718" s="13"/>
    </row>
    <row r="719" spans="1:33" ht="15.75" customHeight="1" x14ac:dyDescent="0.2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F719" s="13"/>
      <c r="AG719" s="13"/>
    </row>
    <row r="720" spans="1:33" ht="15.75" customHeight="1" x14ac:dyDescent="0.2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F720" s="13"/>
      <c r="AG720" s="13"/>
    </row>
    <row r="721" spans="1:33" ht="15.75" customHeight="1" x14ac:dyDescent="0.2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F721" s="13"/>
      <c r="AG721" s="13"/>
    </row>
    <row r="722" spans="1:33" ht="15.75" customHeight="1" x14ac:dyDescent="0.2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F722" s="13"/>
      <c r="AG722" s="13"/>
    </row>
    <row r="723" spans="1:33" ht="15.75" customHeight="1" x14ac:dyDescent="0.2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F723" s="13"/>
      <c r="AG723" s="13"/>
    </row>
    <row r="724" spans="1:33" ht="15.75" customHeight="1" x14ac:dyDescent="0.2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F724" s="13"/>
      <c r="AG724" s="13"/>
    </row>
    <row r="725" spans="1:33" ht="15.75" customHeight="1" x14ac:dyDescent="0.2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F725" s="13"/>
      <c r="AG725" s="13"/>
    </row>
    <row r="726" spans="1:33" ht="15.75" customHeight="1" x14ac:dyDescent="0.2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F726" s="13"/>
      <c r="AG726" s="13"/>
    </row>
    <row r="727" spans="1:33" ht="15.75" customHeight="1" x14ac:dyDescent="0.2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F727" s="13"/>
      <c r="AG727" s="13"/>
    </row>
    <row r="728" spans="1:33" ht="15.75" customHeight="1" x14ac:dyDescent="0.2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F728" s="13"/>
      <c r="AG728" s="13"/>
    </row>
    <row r="729" spans="1:33" ht="15.75" customHeight="1" x14ac:dyDescent="0.2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F729" s="13"/>
      <c r="AG729" s="13"/>
    </row>
    <row r="730" spans="1:33" ht="15.75" customHeight="1" x14ac:dyDescent="0.2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F730" s="13"/>
      <c r="AG730" s="13"/>
    </row>
    <row r="731" spans="1:33" ht="15.75" customHeight="1" x14ac:dyDescent="0.2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F731" s="13"/>
      <c r="AG731" s="13"/>
    </row>
    <row r="732" spans="1:33" ht="15.75" customHeight="1" x14ac:dyDescent="0.2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F732" s="13"/>
      <c r="AG732" s="13"/>
    </row>
    <row r="733" spans="1:33" ht="15.75" customHeight="1" x14ac:dyDescent="0.2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F733" s="13"/>
      <c r="AG733" s="13"/>
    </row>
    <row r="734" spans="1:33" ht="15.75" customHeight="1" x14ac:dyDescent="0.2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F734" s="13"/>
      <c r="AG734" s="13"/>
    </row>
    <row r="735" spans="1:33" ht="15.75" customHeight="1" x14ac:dyDescent="0.2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F735" s="13"/>
      <c r="AG735" s="13"/>
    </row>
    <row r="736" spans="1:33" ht="15.75" customHeight="1" x14ac:dyDescent="0.2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F736" s="13"/>
      <c r="AG736" s="13"/>
    </row>
    <row r="737" spans="1:33" ht="15.75" customHeight="1" x14ac:dyDescent="0.2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F737" s="13"/>
      <c r="AG737" s="13"/>
    </row>
    <row r="738" spans="1:33" ht="15.75" customHeight="1" x14ac:dyDescent="0.2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F738" s="13"/>
      <c r="AG738" s="13"/>
    </row>
    <row r="739" spans="1:33" ht="15.75" customHeight="1" x14ac:dyDescent="0.2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F739" s="13"/>
      <c r="AG739" s="13"/>
    </row>
    <row r="740" spans="1:33" ht="15.75" customHeight="1" x14ac:dyDescent="0.2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F740" s="13"/>
      <c r="AG740" s="13"/>
    </row>
    <row r="741" spans="1:33" ht="15.75" customHeight="1" x14ac:dyDescent="0.2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F741" s="13"/>
      <c r="AG741" s="13"/>
    </row>
    <row r="742" spans="1:33" ht="15.75" customHeight="1" x14ac:dyDescent="0.2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F742" s="13"/>
      <c r="AG742" s="13"/>
    </row>
    <row r="743" spans="1:33" ht="15.75" customHeight="1" x14ac:dyDescent="0.2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F743" s="13"/>
      <c r="AG743" s="13"/>
    </row>
    <row r="744" spans="1:33" ht="15.75" customHeight="1" x14ac:dyDescent="0.2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F744" s="13"/>
      <c r="AG744" s="13"/>
    </row>
    <row r="745" spans="1:33" ht="15.75" customHeight="1" x14ac:dyDescent="0.2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F745" s="13"/>
      <c r="AG745" s="13"/>
    </row>
    <row r="746" spans="1:33" ht="15.75" customHeight="1" x14ac:dyDescent="0.2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F746" s="13"/>
      <c r="AG746" s="13"/>
    </row>
    <row r="747" spans="1:33" ht="15.75" customHeight="1" x14ac:dyDescent="0.2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F747" s="13"/>
      <c r="AG747" s="13"/>
    </row>
    <row r="748" spans="1:33" ht="15.75" customHeight="1" x14ac:dyDescent="0.2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F748" s="13"/>
      <c r="AG748" s="13"/>
    </row>
    <row r="749" spans="1:33" ht="15.75" customHeight="1" x14ac:dyDescent="0.2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F749" s="13"/>
      <c r="AG749" s="13"/>
    </row>
    <row r="750" spans="1:33" ht="15.75" customHeight="1" x14ac:dyDescent="0.2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F750" s="13"/>
      <c r="AG750" s="13"/>
    </row>
    <row r="751" spans="1:33" ht="15.75" customHeight="1" x14ac:dyDescent="0.2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F751" s="13"/>
      <c r="AG751" s="13"/>
    </row>
    <row r="752" spans="1:33" ht="15.75" customHeight="1" x14ac:dyDescent="0.2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F752" s="13"/>
      <c r="AG752" s="13"/>
    </row>
    <row r="753" spans="1:33" ht="15.75" customHeight="1" x14ac:dyDescent="0.2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F753" s="13"/>
      <c r="AG753" s="13"/>
    </row>
    <row r="754" spans="1:33" ht="15.75" customHeight="1" x14ac:dyDescent="0.2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F754" s="13"/>
      <c r="AG754" s="13"/>
    </row>
    <row r="755" spans="1:33" ht="15.75" customHeight="1" x14ac:dyDescent="0.2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F755" s="13"/>
      <c r="AG755" s="13"/>
    </row>
    <row r="756" spans="1:33" ht="15.75" customHeight="1" x14ac:dyDescent="0.2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F756" s="13"/>
      <c r="AG756" s="13"/>
    </row>
    <row r="757" spans="1:33" ht="15.75" customHeight="1" x14ac:dyDescent="0.2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F757" s="13"/>
      <c r="AG757" s="13"/>
    </row>
    <row r="758" spans="1:33" ht="15.75" customHeight="1" x14ac:dyDescent="0.2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F758" s="13"/>
      <c r="AG758" s="13"/>
    </row>
    <row r="759" spans="1:33" ht="15.75" customHeight="1" x14ac:dyDescent="0.2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F759" s="13"/>
      <c r="AG759" s="13"/>
    </row>
    <row r="760" spans="1:33" ht="15.75" customHeight="1" x14ac:dyDescent="0.2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F760" s="13"/>
      <c r="AG760" s="13"/>
    </row>
    <row r="761" spans="1:33" ht="15.75" customHeight="1" x14ac:dyDescent="0.2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F761" s="13"/>
      <c r="AG761" s="13"/>
    </row>
    <row r="762" spans="1:33" ht="15.75" customHeight="1" x14ac:dyDescent="0.2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F762" s="13"/>
      <c r="AG762" s="13"/>
    </row>
    <row r="763" spans="1:33" ht="15.75" customHeight="1" x14ac:dyDescent="0.2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F763" s="13"/>
      <c r="AG763" s="13"/>
    </row>
    <row r="764" spans="1:33" ht="15.75" customHeight="1" x14ac:dyDescent="0.2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F764" s="13"/>
      <c r="AG764" s="13"/>
    </row>
    <row r="765" spans="1:33" ht="15.75" customHeight="1" x14ac:dyDescent="0.2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F765" s="13"/>
      <c r="AG765" s="13"/>
    </row>
    <row r="766" spans="1:33" ht="15.75" customHeight="1" x14ac:dyDescent="0.2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F766" s="13"/>
      <c r="AG766" s="13"/>
    </row>
    <row r="767" spans="1:33" ht="15.75" customHeight="1" x14ac:dyDescent="0.2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F767" s="13"/>
      <c r="AG767" s="13"/>
    </row>
    <row r="768" spans="1:33" ht="15.75" customHeight="1" x14ac:dyDescent="0.2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F768" s="13"/>
      <c r="AG768" s="13"/>
    </row>
    <row r="769" spans="1:33" ht="15.75" customHeight="1" x14ac:dyDescent="0.2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F769" s="13"/>
      <c r="AG769" s="13"/>
    </row>
    <row r="770" spans="1:33" ht="15.75" customHeight="1" x14ac:dyDescent="0.2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F770" s="13"/>
      <c r="AG770" s="13"/>
    </row>
    <row r="771" spans="1:33" ht="15.75" customHeight="1" x14ac:dyDescent="0.2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F771" s="13"/>
      <c r="AG771" s="13"/>
    </row>
    <row r="772" spans="1:33" ht="15.75" customHeight="1" x14ac:dyDescent="0.2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F772" s="13"/>
      <c r="AG772" s="13"/>
    </row>
    <row r="773" spans="1:33" ht="15.75" customHeight="1" x14ac:dyDescent="0.2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F773" s="13"/>
      <c r="AG773" s="13"/>
    </row>
    <row r="774" spans="1:33" ht="15.75" customHeight="1" x14ac:dyDescent="0.2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F774" s="13"/>
      <c r="AG774" s="13"/>
    </row>
    <row r="775" spans="1:33" ht="15.75" customHeight="1" x14ac:dyDescent="0.2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F775" s="13"/>
      <c r="AG775" s="13"/>
    </row>
    <row r="776" spans="1:33" ht="15.75" customHeight="1" x14ac:dyDescent="0.2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F776" s="13"/>
      <c r="AG776" s="13"/>
    </row>
    <row r="777" spans="1:33" ht="15.75" customHeight="1" x14ac:dyDescent="0.2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F777" s="13"/>
      <c r="AG777" s="13"/>
    </row>
    <row r="778" spans="1:33" ht="15.75" customHeight="1" x14ac:dyDescent="0.2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F778" s="13"/>
      <c r="AG778" s="13"/>
    </row>
    <row r="779" spans="1:33" ht="15.75" customHeight="1" x14ac:dyDescent="0.2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F779" s="13"/>
      <c r="AG779" s="13"/>
    </row>
    <row r="780" spans="1:33" ht="15.75" customHeight="1" x14ac:dyDescent="0.2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F780" s="13"/>
      <c r="AG780" s="13"/>
    </row>
    <row r="781" spans="1:33" ht="15.75" customHeight="1" x14ac:dyDescent="0.2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F781" s="13"/>
      <c r="AG781" s="13"/>
    </row>
    <row r="782" spans="1:33" ht="15.75" customHeight="1" x14ac:dyDescent="0.2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F782" s="13"/>
      <c r="AG782" s="13"/>
    </row>
    <row r="783" spans="1:33" ht="15.75" customHeight="1" x14ac:dyDescent="0.2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F783" s="13"/>
      <c r="AG783" s="13"/>
    </row>
    <row r="784" spans="1:33" ht="15.75" customHeight="1" x14ac:dyDescent="0.2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F784" s="13"/>
      <c r="AG784" s="13"/>
    </row>
    <row r="785" spans="1:33" ht="15.75" customHeight="1" x14ac:dyDescent="0.2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F785" s="13"/>
      <c r="AG785" s="13"/>
    </row>
    <row r="786" spans="1:33" ht="15.75" customHeight="1" x14ac:dyDescent="0.2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F786" s="13"/>
      <c r="AG786" s="13"/>
    </row>
    <row r="787" spans="1:33" ht="15.75" customHeight="1" x14ac:dyDescent="0.2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F787" s="13"/>
      <c r="AG787" s="13"/>
    </row>
    <row r="788" spans="1:33" ht="15.75" customHeight="1" x14ac:dyDescent="0.2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F788" s="13"/>
      <c r="AG788" s="13"/>
    </row>
    <row r="789" spans="1:33" ht="15.75" customHeight="1" x14ac:dyDescent="0.2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F789" s="13"/>
      <c r="AG789" s="13"/>
    </row>
    <row r="790" spans="1:33" ht="15.75" customHeight="1" x14ac:dyDescent="0.2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F790" s="13"/>
      <c r="AG790" s="13"/>
    </row>
    <row r="791" spans="1:33" ht="15.75" customHeight="1" x14ac:dyDescent="0.2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F791" s="13"/>
      <c r="AG791" s="13"/>
    </row>
    <row r="792" spans="1:33" ht="15.75" customHeight="1" x14ac:dyDescent="0.2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F792" s="13"/>
      <c r="AG792" s="13"/>
    </row>
    <row r="793" spans="1:33" ht="15.75" customHeight="1" x14ac:dyDescent="0.2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F793" s="13"/>
      <c r="AG793" s="13"/>
    </row>
    <row r="794" spans="1:33" ht="15.75" customHeight="1" x14ac:dyDescent="0.2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F794" s="13"/>
      <c r="AG794" s="13"/>
    </row>
    <row r="795" spans="1:33" ht="15.75" customHeight="1" x14ac:dyDescent="0.2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F795" s="13"/>
      <c r="AG795" s="13"/>
    </row>
    <row r="796" spans="1:33" ht="15.75" customHeight="1" x14ac:dyDescent="0.2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F796" s="13"/>
      <c r="AG796" s="13"/>
    </row>
    <row r="797" spans="1:33" ht="15.75" customHeight="1" x14ac:dyDescent="0.2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F797" s="13"/>
      <c r="AG797" s="13"/>
    </row>
    <row r="798" spans="1:33" ht="15.75" customHeight="1" x14ac:dyDescent="0.2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F798" s="13"/>
      <c r="AG798" s="13"/>
    </row>
    <row r="799" spans="1:33" ht="15.75" customHeight="1" x14ac:dyDescent="0.2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F799" s="13"/>
      <c r="AG799" s="13"/>
    </row>
    <row r="800" spans="1:33" ht="15.75" customHeight="1" x14ac:dyDescent="0.2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F800" s="13"/>
      <c r="AG800" s="13"/>
    </row>
    <row r="801" spans="1:33" ht="15.75" customHeight="1" x14ac:dyDescent="0.2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F801" s="13"/>
      <c r="AG801" s="13"/>
    </row>
    <row r="802" spans="1:33" ht="15.75" customHeight="1" x14ac:dyDescent="0.2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F802" s="13"/>
      <c r="AG802" s="13"/>
    </row>
    <row r="803" spans="1:33" ht="15.75" customHeight="1" x14ac:dyDescent="0.2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F803" s="13"/>
      <c r="AG803" s="13"/>
    </row>
    <row r="804" spans="1:33" ht="15.75" customHeight="1" x14ac:dyDescent="0.2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F804" s="13"/>
      <c r="AG804" s="13"/>
    </row>
    <row r="805" spans="1:33" ht="15.75" customHeight="1" x14ac:dyDescent="0.2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F805" s="13"/>
      <c r="AG805" s="13"/>
    </row>
    <row r="806" spans="1:33" ht="15.75" customHeight="1" x14ac:dyDescent="0.2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F806" s="13"/>
      <c r="AG806" s="13"/>
    </row>
    <row r="807" spans="1:33" ht="15.75" customHeight="1" x14ac:dyDescent="0.2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F807" s="13"/>
      <c r="AG807" s="13"/>
    </row>
    <row r="808" spans="1:33" ht="15.75" customHeight="1" x14ac:dyDescent="0.2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F808" s="13"/>
      <c r="AG808" s="13"/>
    </row>
    <row r="809" spans="1:33" ht="15.75" customHeight="1" x14ac:dyDescent="0.2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F809" s="13"/>
      <c r="AG809" s="13"/>
    </row>
    <row r="810" spans="1:33" ht="15.75" customHeight="1" x14ac:dyDescent="0.2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F810" s="13"/>
      <c r="AG810" s="13"/>
    </row>
    <row r="811" spans="1:33" ht="15.75" customHeight="1" x14ac:dyDescent="0.2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F811" s="13"/>
      <c r="AG811" s="13"/>
    </row>
    <row r="812" spans="1:33" ht="15.75" customHeight="1" x14ac:dyDescent="0.2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F812" s="13"/>
      <c r="AG812" s="13"/>
    </row>
    <row r="813" spans="1:33" ht="15.75" customHeight="1" x14ac:dyDescent="0.2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F813" s="13"/>
      <c r="AG813" s="13"/>
    </row>
    <row r="814" spans="1:33" ht="15.75" customHeight="1" x14ac:dyDescent="0.2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F814" s="13"/>
      <c r="AG814" s="13"/>
    </row>
    <row r="815" spans="1:33" ht="15.75" customHeight="1" x14ac:dyDescent="0.2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F815" s="13"/>
      <c r="AG815" s="13"/>
    </row>
    <row r="816" spans="1:33" ht="15.75" customHeight="1" x14ac:dyDescent="0.2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F816" s="13"/>
      <c r="AG816" s="13"/>
    </row>
    <row r="817" spans="1:33" ht="15.75" customHeight="1" x14ac:dyDescent="0.2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F817" s="13"/>
      <c r="AG817" s="13"/>
    </row>
    <row r="818" spans="1:33" ht="15.75" customHeight="1" x14ac:dyDescent="0.2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F818" s="13"/>
      <c r="AG818" s="13"/>
    </row>
    <row r="819" spans="1:33" ht="15.75" customHeight="1" x14ac:dyDescent="0.2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F819" s="13"/>
      <c r="AG819" s="13"/>
    </row>
    <row r="820" spans="1:33" ht="15.75" customHeight="1" x14ac:dyDescent="0.2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F820" s="13"/>
      <c r="AG820" s="13"/>
    </row>
    <row r="821" spans="1:33" ht="15.75" customHeight="1" x14ac:dyDescent="0.2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F821" s="13"/>
      <c r="AG821" s="13"/>
    </row>
    <row r="822" spans="1:33" ht="15.75" customHeight="1" x14ac:dyDescent="0.2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F822" s="13"/>
      <c r="AG822" s="13"/>
    </row>
    <row r="823" spans="1:33" ht="15.75" customHeight="1" x14ac:dyDescent="0.2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F823" s="13"/>
      <c r="AG823" s="13"/>
    </row>
    <row r="824" spans="1:33" ht="15.75" customHeight="1" x14ac:dyDescent="0.2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F824" s="13"/>
      <c r="AG824" s="13"/>
    </row>
    <row r="825" spans="1:33" ht="15.75" customHeight="1" x14ac:dyDescent="0.2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F825" s="13"/>
      <c r="AG825" s="13"/>
    </row>
    <row r="826" spans="1:33" ht="15.75" customHeight="1" x14ac:dyDescent="0.2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F826" s="13"/>
      <c r="AG826" s="13"/>
    </row>
    <row r="827" spans="1:33" ht="15.75" customHeight="1" x14ac:dyDescent="0.2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F827" s="13"/>
      <c r="AG827" s="13"/>
    </row>
    <row r="828" spans="1:33" ht="15.75" customHeight="1" x14ac:dyDescent="0.2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F828" s="13"/>
      <c r="AG828" s="13"/>
    </row>
    <row r="829" spans="1:33" ht="15.75" customHeight="1" x14ac:dyDescent="0.2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F829" s="13"/>
      <c r="AG829" s="13"/>
    </row>
    <row r="830" spans="1:33" ht="15.75" customHeight="1" x14ac:dyDescent="0.2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F830" s="13"/>
      <c r="AG830" s="13"/>
    </row>
    <row r="831" spans="1:33" ht="15.75" customHeight="1" x14ac:dyDescent="0.2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F831" s="13"/>
      <c r="AG831" s="13"/>
    </row>
    <row r="832" spans="1:33" ht="15.75" customHeight="1" x14ac:dyDescent="0.2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F832" s="13"/>
      <c r="AG832" s="13"/>
    </row>
    <row r="833" spans="1:33" ht="15.75" customHeight="1" x14ac:dyDescent="0.2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F833" s="13"/>
      <c r="AG833" s="13"/>
    </row>
    <row r="834" spans="1:33" ht="15.75" customHeight="1" x14ac:dyDescent="0.2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F834" s="13"/>
      <c r="AG834" s="13"/>
    </row>
    <row r="835" spans="1:33" ht="15.75" customHeight="1" x14ac:dyDescent="0.2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F835" s="13"/>
      <c r="AG835" s="13"/>
    </row>
    <row r="836" spans="1:33" ht="15.75" customHeight="1" x14ac:dyDescent="0.2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F836" s="13"/>
      <c r="AG836" s="13"/>
    </row>
    <row r="837" spans="1:33" ht="15.75" customHeight="1" x14ac:dyDescent="0.2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F837" s="13"/>
      <c r="AG837" s="13"/>
    </row>
    <row r="838" spans="1:33" ht="15.75" customHeight="1" x14ac:dyDescent="0.2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F838" s="13"/>
      <c r="AG838" s="13"/>
    </row>
    <row r="839" spans="1:33" ht="15.75" customHeight="1" x14ac:dyDescent="0.2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F839" s="13"/>
      <c r="AG839" s="13"/>
    </row>
    <row r="840" spans="1:33" ht="15.75" customHeight="1" x14ac:dyDescent="0.2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F840" s="13"/>
      <c r="AG840" s="13"/>
    </row>
    <row r="841" spans="1:33" ht="15.75" customHeight="1" x14ac:dyDescent="0.2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F841" s="13"/>
      <c r="AG841" s="13"/>
    </row>
    <row r="842" spans="1:33" ht="15.75" customHeight="1" x14ac:dyDescent="0.2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F842" s="13"/>
      <c r="AG842" s="13"/>
    </row>
    <row r="843" spans="1:33" ht="15.75" customHeight="1" x14ac:dyDescent="0.2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F843" s="13"/>
      <c r="AG843" s="13"/>
    </row>
    <row r="844" spans="1:33" ht="15.75" customHeight="1" x14ac:dyDescent="0.2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F844" s="13"/>
      <c r="AG844" s="13"/>
    </row>
    <row r="845" spans="1:33" ht="15.75" customHeight="1" x14ac:dyDescent="0.2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F845" s="13"/>
      <c r="AG845" s="13"/>
    </row>
    <row r="846" spans="1:33" ht="15.75" customHeight="1" x14ac:dyDescent="0.2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F846" s="13"/>
      <c r="AG846" s="13"/>
    </row>
    <row r="847" spans="1:33" ht="15.75" customHeight="1" x14ac:dyDescent="0.2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F847" s="13"/>
      <c r="AG847" s="13"/>
    </row>
    <row r="848" spans="1:33" ht="15.75" customHeight="1" x14ac:dyDescent="0.2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F848" s="13"/>
      <c r="AG848" s="13"/>
    </row>
    <row r="849" spans="1:33" ht="15.75" customHeight="1" x14ac:dyDescent="0.2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F849" s="13"/>
      <c r="AG849" s="13"/>
    </row>
    <row r="850" spans="1:33" ht="15.75" customHeight="1" x14ac:dyDescent="0.2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F850" s="13"/>
      <c r="AG850" s="13"/>
    </row>
    <row r="851" spans="1:33" ht="15.75" customHeight="1" x14ac:dyDescent="0.2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F851" s="13"/>
      <c r="AG851" s="13"/>
    </row>
    <row r="852" spans="1:33" ht="15.75" customHeight="1" x14ac:dyDescent="0.2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F852" s="13"/>
      <c r="AG852" s="13"/>
    </row>
    <row r="853" spans="1:33" ht="15.75" customHeight="1" x14ac:dyDescent="0.2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F853" s="13"/>
      <c r="AG853" s="13"/>
    </row>
    <row r="854" spans="1:33" ht="15.75" customHeight="1" x14ac:dyDescent="0.2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F854" s="13"/>
      <c r="AG854" s="13"/>
    </row>
    <row r="855" spans="1:33" ht="15.75" customHeight="1" x14ac:dyDescent="0.2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F855" s="13"/>
      <c r="AG855" s="13"/>
    </row>
    <row r="856" spans="1:33" ht="15.75" customHeight="1" x14ac:dyDescent="0.2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F856" s="13"/>
      <c r="AG856" s="13"/>
    </row>
    <row r="857" spans="1:33" ht="15.75" customHeight="1" x14ac:dyDescent="0.2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F857" s="13"/>
      <c r="AG857" s="13"/>
    </row>
    <row r="858" spans="1:33" ht="15.75" customHeight="1" x14ac:dyDescent="0.2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F858" s="13"/>
      <c r="AG858" s="13"/>
    </row>
    <row r="859" spans="1:33" ht="15.75" customHeight="1" x14ac:dyDescent="0.2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F859" s="13"/>
      <c r="AG859" s="13"/>
    </row>
    <row r="860" spans="1:33" ht="15.75" customHeight="1" x14ac:dyDescent="0.2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F860" s="13"/>
      <c r="AG860" s="13"/>
    </row>
    <row r="861" spans="1:33" ht="15.75" customHeight="1" x14ac:dyDescent="0.2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F861" s="13"/>
      <c r="AG861" s="13"/>
    </row>
    <row r="862" spans="1:33" ht="15.75" customHeight="1" x14ac:dyDescent="0.2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F862" s="13"/>
      <c r="AG862" s="13"/>
    </row>
    <row r="863" spans="1:33" ht="15.75" customHeight="1" x14ac:dyDescent="0.2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F863" s="13"/>
      <c r="AG863" s="13"/>
    </row>
    <row r="864" spans="1:33" ht="15.75" customHeight="1" x14ac:dyDescent="0.2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F864" s="13"/>
      <c r="AG864" s="13"/>
    </row>
    <row r="865" spans="1:33" ht="15.75" customHeight="1" x14ac:dyDescent="0.2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F865" s="13"/>
      <c r="AG865" s="13"/>
    </row>
    <row r="866" spans="1:33" ht="15.75" customHeight="1" x14ac:dyDescent="0.2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F866" s="13"/>
      <c r="AG866" s="13"/>
    </row>
    <row r="867" spans="1:33" ht="15.75" customHeight="1" x14ac:dyDescent="0.2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F867" s="13"/>
      <c r="AG867" s="13"/>
    </row>
    <row r="868" spans="1:33" ht="15.75" customHeight="1" x14ac:dyDescent="0.2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F868" s="13"/>
      <c r="AG868" s="13"/>
    </row>
    <row r="869" spans="1:33" ht="15.75" customHeight="1" x14ac:dyDescent="0.2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F869" s="13"/>
      <c r="AG869" s="13"/>
    </row>
    <row r="870" spans="1:33" ht="15.75" customHeight="1" x14ac:dyDescent="0.2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F870" s="13"/>
      <c r="AG870" s="13"/>
    </row>
    <row r="871" spans="1:33" ht="15.75" customHeight="1" x14ac:dyDescent="0.2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F871" s="13"/>
      <c r="AG871" s="13"/>
    </row>
    <row r="872" spans="1:33" ht="15.75" customHeight="1" x14ac:dyDescent="0.2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F872" s="13"/>
      <c r="AG872" s="13"/>
    </row>
    <row r="873" spans="1:33" ht="15.75" customHeight="1" x14ac:dyDescent="0.2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F873" s="13"/>
      <c r="AG873" s="13"/>
    </row>
    <row r="874" spans="1:33" ht="15.75" customHeight="1" x14ac:dyDescent="0.2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F874" s="13"/>
      <c r="AG874" s="13"/>
    </row>
    <row r="875" spans="1:33" ht="15.75" customHeight="1" x14ac:dyDescent="0.2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F875" s="13"/>
      <c r="AG875" s="13"/>
    </row>
    <row r="876" spans="1:33" ht="15.75" customHeight="1" x14ac:dyDescent="0.2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F876" s="13"/>
      <c r="AG876" s="13"/>
    </row>
    <row r="877" spans="1:33" ht="15.75" customHeight="1" x14ac:dyDescent="0.2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F877" s="13"/>
      <c r="AG877" s="13"/>
    </row>
    <row r="878" spans="1:33" ht="15.75" customHeight="1" x14ac:dyDescent="0.2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F878" s="13"/>
      <c r="AG878" s="13"/>
    </row>
    <row r="879" spans="1:33" ht="15.75" customHeight="1" x14ac:dyDescent="0.2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F879" s="13"/>
      <c r="AG879" s="13"/>
    </row>
    <row r="880" spans="1:33" ht="15.75" customHeight="1" x14ac:dyDescent="0.2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F880" s="13"/>
      <c r="AG880" s="13"/>
    </row>
    <row r="881" spans="1:33" ht="15.75" customHeight="1" x14ac:dyDescent="0.2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F881" s="13"/>
      <c r="AG881" s="13"/>
    </row>
    <row r="882" spans="1:33" ht="15.75" customHeight="1" x14ac:dyDescent="0.2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F882" s="13"/>
      <c r="AG882" s="13"/>
    </row>
    <row r="883" spans="1:33" ht="15.75" customHeight="1" x14ac:dyDescent="0.2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F883" s="13"/>
      <c r="AG883" s="13"/>
    </row>
    <row r="884" spans="1:33" ht="15.75" customHeight="1" x14ac:dyDescent="0.2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F884" s="13"/>
      <c r="AG884" s="13"/>
    </row>
    <row r="885" spans="1:33" ht="15.75" customHeight="1" x14ac:dyDescent="0.2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F885" s="13"/>
      <c r="AG885" s="13"/>
    </row>
    <row r="886" spans="1:33" ht="15.75" customHeight="1" x14ac:dyDescent="0.2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F886" s="13"/>
      <c r="AG886" s="13"/>
    </row>
    <row r="887" spans="1:33" ht="15.75" customHeight="1" x14ac:dyDescent="0.2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F887" s="13"/>
      <c r="AG887" s="13"/>
    </row>
    <row r="888" spans="1:33" ht="15.75" customHeight="1" x14ac:dyDescent="0.2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F888" s="13"/>
      <c r="AG888" s="13"/>
    </row>
    <row r="889" spans="1:33" ht="15.75" customHeight="1" x14ac:dyDescent="0.2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F889" s="13"/>
      <c r="AG889" s="13"/>
    </row>
    <row r="890" spans="1:33" ht="15.75" customHeight="1" x14ac:dyDescent="0.2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F890" s="13"/>
      <c r="AG890" s="13"/>
    </row>
    <row r="891" spans="1:33" ht="15.75" customHeight="1" x14ac:dyDescent="0.2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F891" s="13"/>
      <c r="AG891" s="13"/>
    </row>
    <row r="892" spans="1:33" ht="15.75" customHeight="1" x14ac:dyDescent="0.2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F892" s="13"/>
      <c r="AG892" s="13"/>
    </row>
    <row r="893" spans="1:33" ht="15.75" customHeight="1" x14ac:dyDescent="0.2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F893" s="13"/>
      <c r="AG893" s="13"/>
    </row>
    <row r="894" spans="1:33" ht="15.75" customHeight="1" x14ac:dyDescent="0.2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F894" s="13"/>
      <c r="AG894" s="13"/>
    </row>
    <row r="895" spans="1:33" ht="15.75" customHeight="1" x14ac:dyDescent="0.2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F895" s="13"/>
      <c r="AG895" s="13"/>
    </row>
    <row r="896" spans="1:33" ht="15.75" customHeight="1" x14ac:dyDescent="0.2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F896" s="13"/>
      <c r="AG896" s="13"/>
    </row>
    <row r="897" spans="1:33" ht="15.75" customHeight="1" x14ac:dyDescent="0.2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F897" s="13"/>
      <c r="AG897" s="13"/>
    </row>
    <row r="898" spans="1:33" ht="15.75" customHeight="1" x14ac:dyDescent="0.2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F898" s="13"/>
      <c r="AG898" s="13"/>
    </row>
    <row r="899" spans="1:33" ht="15.75" customHeight="1" x14ac:dyDescent="0.2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F899" s="13"/>
      <c r="AG899" s="13"/>
    </row>
    <row r="900" spans="1:33" ht="15.75" customHeight="1" x14ac:dyDescent="0.2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F900" s="13"/>
      <c r="AG900" s="13"/>
    </row>
    <row r="901" spans="1:33" ht="15.75" customHeight="1" x14ac:dyDescent="0.2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F901" s="13"/>
      <c r="AG901" s="13"/>
    </row>
    <row r="902" spans="1:33" ht="15.75" customHeight="1" x14ac:dyDescent="0.2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F902" s="13"/>
      <c r="AG902" s="13"/>
    </row>
    <row r="903" spans="1:33" ht="15.75" customHeight="1" x14ac:dyDescent="0.2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F903" s="13"/>
      <c r="AG903" s="13"/>
    </row>
    <row r="904" spans="1:33" ht="15.75" customHeight="1" x14ac:dyDescent="0.2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F904" s="13"/>
      <c r="AG904" s="13"/>
    </row>
    <row r="905" spans="1:33" ht="15.75" customHeight="1" x14ac:dyDescent="0.2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F905" s="13"/>
      <c r="AG905" s="13"/>
    </row>
    <row r="906" spans="1:33" ht="15.75" customHeight="1" x14ac:dyDescent="0.2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F906" s="13"/>
      <c r="AG906" s="13"/>
    </row>
    <row r="907" spans="1:33" ht="15.75" customHeight="1" x14ac:dyDescent="0.2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F907" s="13"/>
      <c r="AG907" s="13"/>
    </row>
    <row r="908" spans="1:33" ht="15.75" customHeight="1" x14ac:dyDescent="0.2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F908" s="13"/>
      <c r="AG908" s="13"/>
    </row>
    <row r="909" spans="1:33" ht="15.75" customHeight="1" x14ac:dyDescent="0.2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F909" s="13"/>
      <c r="AG909" s="13"/>
    </row>
    <row r="910" spans="1:33" ht="15.75" customHeight="1" x14ac:dyDescent="0.2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F910" s="13"/>
      <c r="AG910" s="13"/>
    </row>
    <row r="911" spans="1:33" ht="15.75" customHeight="1" x14ac:dyDescent="0.2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F911" s="13"/>
      <c r="AG911" s="13"/>
    </row>
    <row r="912" spans="1:33" ht="15.75" customHeight="1" x14ac:dyDescent="0.2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F912" s="13"/>
      <c r="AG912" s="13"/>
    </row>
    <row r="913" spans="1:33" ht="15.75" customHeight="1" x14ac:dyDescent="0.2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F913" s="13"/>
      <c r="AG913" s="13"/>
    </row>
    <row r="914" spans="1:33" ht="15.75" customHeight="1" x14ac:dyDescent="0.2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F914" s="13"/>
      <c r="AG914" s="13"/>
    </row>
    <row r="915" spans="1:33" ht="15.75" customHeight="1" x14ac:dyDescent="0.2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F915" s="13"/>
      <c r="AG915" s="13"/>
    </row>
    <row r="916" spans="1:33" ht="15.75" customHeight="1" x14ac:dyDescent="0.2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F916" s="13"/>
      <c r="AG916" s="13"/>
    </row>
    <row r="917" spans="1:33" ht="15.75" customHeight="1" x14ac:dyDescent="0.2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F917" s="13"/>
      <c r="AG917" s="13"/>
    </row>
    <row r="918" spans="1:33" ht="15.75" customHeight="1" x14ac:dyDescent="0.2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F918" s="13"/>
      <c r="AG918" s="13"/>
    </row>
    <row r="919" spans="1:33" ht="15.75" customHeight="1" x14ac:dyDescent="0.2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F919" s="13"/>
      <c r="AG919" s="13"/>
    </row>
    <row r="920" spans="1:33" ht="15.75" customHeight="1" x14ac:dyDescent="0.2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F920" s="13"/>
      <c r="AG920" s="13"/>
    </row>
    <row r="921" spans="1:33" ht="15.75" customHeight="1" x14ac:dyDescent="0.2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F921" s="13"/>
      <c r="AG921" s="13"/>
    </row>
    <row r="922" spans="1:33" ht="15.75" customHeight="1" x14ac:dyDescent="0.2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F922" s="13"/>
      <c r="AG922" s="13"/>
    </row>
    <row r="923" spans="1:33" ht="15.75" customHeight="1" x14ac:dyDescent="0.2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F923" s="13"/>
      <c r="AG923" s="13"/>
    </row>
    <row r="924" spans="1:33" ht="15.75" customHeight="1" x14ac:dyDescent="0.2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F924" s="13"/>
      <c r="AG924" s="13"/>
    </row>
    <row r="925" spans="1:33" ht="15.75" customHeight="1" x14ac:dyDescent="0.2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F925" s="13"/>
      <c r="AG925" s="13"/>
    </row>
    <row r="926" spans="1:33" ht="15.75" customHeight="1" x14ac:dyDescent="0.2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F926" s="13"/>
      <c r="AG926" s="13"/>
    </row>
    <row r="927" spans="1:33" ht="15.75" customHeight="1" x14ac:dyDescent="0.2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F927" s="13"/>
      <c r="AG927" s="13"/>
    </row>
    <row r="928" spans="1:33" ht="15.75" customHeight="1" x14ac:dyDescent="0.2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F928" s="13"/>
      <c r="AG928" s="13"/>
    </row>
    <row r="929" spans="1:33" ht="15.75" customHeight="1" x14ac:dyDescent="0.2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F929" s="13"/>
      <c r="AG929" s="13"/>
    </row>
    <row r="930" spans="1:33" ht="15.75" customHeight="1" x14ac:dyDescent="0.2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F930" s="13"/>
      <c r="AG930" s="13"/>
    </row>
    <row r="931" spans="1:33" ht="15.75" customHeight="1" x14ac:dyDescent="0.2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F931" s="13"/>
      <c r="AG931" s="13"/>
    </row>
    <row r="932" spans="1:33" ht="15.75" customHeight="1" x14ac:dyDescent="0.2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F932" s="13"/>
      <c r="AG932" s="13"/>
    </row>
    <row r="933" spans="1:33" ht="15.75" customHeight="1" x14ac:dyDescent="0.2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F933" s="13"/>
      <c r="AG933" s="13"/>
    </row>
    <row r="934" spans="1:33" ht="15.75" customHeight="1" x14ac:dyDescent="0.2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F934" s="13"/>
      <c r="AG934" s="13"/>
    </row>
    <row r="935" spans="1:33" ht="15.75" customHeight="1" x14ac:dyDescent="0.2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F935" s="13"/>
      <c r="AG935" s="13"/>
    </row>
    <row r="936" spans="1:33" ht="15.75" customHeight="1" x14ac:dyDescent="0.2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F936" s="13"/>
      <c r="AG936" s="13"/>
    </row>
    <row r="937" spans="1:33" ht="15.75" customHeight="1" x14ac:dyDescent="0.2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F937" s="13"/>
      <c r="AG937" s="13"/>
    </row>
    <row r="938" spans="1:33" ht="15.75" customHeight="1" x14ac:dyDescent="0.2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F938" s="13"/>
      <c r="AG938" s="13"/>
    </row>
    <row r="939" spans="1:33" ht="15.75" customHeight="1" x14ac:dyDescent="0.2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F939" s="13"/>
      <c r="AG939" s="13"/>
    </row>
    <row r="940" spans="1:33" ht="15.75" customHeight="1" x14ac:dyDescent="0.2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F940" s="13"/>
      <c r="AG940" s="13"/>
    </row>
    <row r="941" spans="1:33" ht="15.75" customHeight="1" x14ac:dyDescent="0.2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F941" s="13"/>
      <c r="AG941" s="13"/>
    </row>
    <row r="942" spans="1:33" ht="15.75" customHeight="1" x14ac:dyDescent="0.2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F942" s="13"/>
      <c r="AG942" s="13"/>
    </row>
    <row r="943" spans="1:33" ht="15.75" customHeight="1" x14ac:dyDescent="0.2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F943" s="13"/>
      <c r="AG943" s="13"/>
    </row>
    <row r="944" spans="1:33" ht="15.75" customHeight="1" x14ac:dyDescent="0.2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F944" s="13"/>
      <c r="AG944" s="13"/>
    </row>
    <row r="945" spans="1:33" ht="15.75" customHeight="1" x14ac:dyDescent="0.2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F945" s="13"/>
      <c r="AG945" s="13"/>
    </row>
    <row r="946" spans="1:33" ht="15.75" customHeight="1" x14ac:dyDescent="0.2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F946" s="13"/>
      <c r="AG946" s="13"/>
    </row>
    <row r="947" spans="1:33" ht="15.75" customHeight="1" x14ac:dyDescent="0.2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F947" s="13"/>
      <c r="AG947" s="13"/>
    </row>
    <row r="948" spans="1:33" ht="15.75" customHeight="1" x14ac:dyDescent="0.2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F948" s="13"/>
      <c r="AG948" s="13"/>
    </row>
    <row r="949" spans="1:33" ht="15.75" customHeight="1" x14ac:dyDescent="0.2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F949" s="13"/>
      <c r="AG949" s="13"/>
    </row>
    <row r="950" spans="1:33" ht="15.75" customHeight="1" x14ac:dyDescent="0.2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F950" s="13"/>
      <c r="AG950" s="13"/>
    </row>
    <row r="951" spans="1:33" ht="15.75" customHeight="1" x14ac:dyDescent="0.2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F951" s="13"/>
      <c r="AG951" s="13"/>
    </row>
    <row r="952" spans="1:33" ht="15.75" customHeight="1" x14ac:dyDescent="0.2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F952" s="13"/>
      <c r="AG952" s="13"/>
    </row>
    <row r="953" spans="1:33" ht="15.75" customHeight="1" x14ac:dyDescent="0.2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F953" s="13"/>
      <c r="AG953" s="13"/>
    </row>
    <row r="954" spans="1:33" ht="15.75" customHeight="1" x14ac:dyDescent="0.2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F954" s="13"/>
      <c r="AG954" s="13"/>
    </row>
    <row r="955" spans="1:33" ht="15.75" customHeight="1" x14ac:dyDescent="0.2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F955" s="13"/>
      <c r="AG955" s="13"/>
    </row>
    <row r="956" spans="1:33" ht="15.75" customHeight="1" x14ac:dyDescent="0.2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F956" s="13"/>
      <c r="AG956" s="13"/>
    </row>
    <row r="957" spans="1:33" ht="15.75" customHeight="1" x14ac:dyDescent="0.2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F957" s="13"/>
      <c r="AG957" s="13"/>
    </row>
    <row r="958" spans="1:33" ht="15.75" customHeight="1" x14ac:dyDescent="0.2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F958" s="13"/>
      <c r="AG958" s="13"/>
    </row>
    <row r="959" spans="1:33" ht="15.75" customHeight="1" x14ac:dyDescent="0.2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F959" s="13"/>
      <c r="AG959" s="13"/>
    </row>
    <row r="960" spans="1:33" ht="15.75" customHeight="1" x14ac:dyDescent="0.2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F960" s="13"/>
      <c r="AG960" s="13"/>
    </row>
    <row r="961" spans="1:33" ht="15.75" customHeight="1" x14ac:dyDescent="0.2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F961" s="13"/>
      <c r="AG961" s="13"/>
    </row>
    <row r="962" spans="1:33" ht="15.75" customHeight="1" x14ac:dyDescent="0.2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F962" s="13"/>
      <c r="AG962" s="13"/>
    </row>
    <row r="963" spans="1:33" ht="15.75" customHeight="1" x14ac:dyDescent="0.2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F963" s="13"/>
      <c r="AG963" s="13"/>
    </row>
    <row r="964" spans="1:33" ht="15.75" customHeight="1" x14ac:dyDescent="0.2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F964" s="13"/>
      <c r="AG964" s="13"/>
    </row>
    <row r="965" spans="1:33" ht="15.75" customHeight="1" x14ac:dyDescent="0.2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F965" s="13"/>
      <c r="AG965" s="13"/>
    </row>
    <row r="966" spans="1:33" ht="15.75" customHeight="1" x14ac:dyDescent="0.2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F966" s="13"/>
      <c r="AG966" s="13"/>
    </row>
    <row r="967" spans="1:33" ht="15.75" customHeight="1" x14ac:dyDescent="0.2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F967" s="13"/>
      <c r="AG967" s="13"/>
    </row>
    <row r="968" spans="1:33" ht="15.75" customHeight="1" x14ac:dyDescent="0.2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F968" s="13"/>
      <c r="AG968" s="13"/>
    </row>
    <row r="969" spans="1:33" ht="15.75" customHeight="1" x14ac:dyDescent="0.2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F969" s="13"/>
      <c r="AG969" s="13"/>
    </row>
    <row r="970" spans="1:33" ht="15.75" customHeight="1" x14ac:dyDescent="0.2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F970" s="13"/>
      <c r="AG970" s="13"/>
    </row>
    <row r="971" spans="1:33" ht="15.75" customHeight="1" x14ac:dyDescent="0.2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F971" s="13"/>
      <c r="AG971" s="13"/>
    </row>
    <row r="972" spans="1:33" ht="15.75" customHeight="1" x14ac:dyDescent="0.2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F972" s="13"/>
      <c r="AG972" s="13"/>
    </row>
    <row r="973" spans="1:33" ht="15.75" customHeight="1" x14ac:dyDescent="0.2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F973" s="13"/>
      <c r="AG973" s="13"/>
    </row>
    <row r="974" spans="1:33" ht="15.75" customHeight="1" x14ac:dyDescent="0.2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F974" s="13"/>
      <c r="AG974" s="13"/>
    </row>
    <row r="975" spans="1:33" ht="15.75" customHeight="1" x14ac:dyDescent="0.2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F975" s="13"/>
      <c r="AG975" s="13"/>
    </row>
    <row r="976" spans="1:33" ht="15.75" customHeight="1" x14ac:dyDescent="0.2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F976" s="13"/>
      <c r="AG976" s="13"/>
    </row>
    <row r="977" spans="1:33" ht="15.75" customHeight="1" x14ac:dyDescent="0.2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F977" s="13"/>
      <c r="AG977" s="13"/>
    </row>
    <row r="978" spans="1:33" ht="15.75" customHeight="1" x14ac:dyDescent="0.2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F978" s="13"/>
      <c r="AG978" s="13"/>
    </row>
    <row r="979" spans="1:33" ht="15.75" customHeight="1" x14ac:dyDescent="0.2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F979" s="13"/>
      <c r="AG979" s="13"/>
    </row>
    <row r="980" spans="1:33" ht="15.75" customHeight="1" x14ac:dyDescent="0.2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F980" s="13"/>
      <c r="AG980" s="13"/>
    </row>
    <row r="981" spans="1:33" ht="15.75" customHeight="1" x14ac:dyDescent="0.2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F981" s="13"/>
      <c r="AG981" s="13"/>
    </row>
    <row r="982" spans="1:33" ht="15.75" customHeight="1" x14ac:dyDescent="0.2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F982" s="13"/>
      <c r="AG982" s="13"/>
    </row>
    <row r="983" spans="1:33" ht="15.75" customHeight="1" x14ac:dyDescent="0.2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F983" s="13"/>
      <c r="AG983" s="13"/>
    </row>
    <row r="984" spans="1:33" ht="15.75" customHeight="1" x14ac:dyDescent="0.2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F984" s="13"/>
      <c r="AG984" s="13"/>
    </row>
    <row r="985" spans="1:33" ht="15.75" customHeight="1" x14ac:dyDescent="0.2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F985" s="13"/>
      <c r="AG985" s="13"/>
    </row>
    <row r="986" spans="1:33" ht="15.75" customHeight="1" x14ac:dyDescent="0.2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F986" s="13"/>
      <c r="AG986" s="13"/>
    </row>
    <row r="987" spans="1:33" ht="15.75" customHeight="1" x14ac:dyDescent="0.2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F987" s="13"/>
      <c r="AG987" s="13"/>
    </row>
    <row r="988" spans="1:33" ht="15.75" customHeight="1" x14ac:dyDescent="0.2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F988" s="13"/>
      <c r="AG988" s="13"/>
    </row>
    <row r="989" spans="1:33" ht="15.75" customHeight="1" x14ac:dyDescent="0.2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F989" s="13"/>
      <c r="AG989" s="13"/>
    </row>
    <row r="990" spans="1:33" ht="15.75" customHeight="1" x14ac:dyDescent="0.2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F990" s="13"/>
      <c r="AG990" s="13"/>
    </row>
  </sheetData>
  <autoFilter ref="A1:AG53"/>
  <pageMargins left="0.51181102362204722" right="0.51181102362204722" top="0.98425196850393704" bottom="0.98425196850393704" header="0" footer="0"/>
  <pageSetup orientation="portrait" r:id="rId1"/>
  <headerFooter>
    <oddHeader>&amp;C&amp;A</oddHeader>
    <oddFooter>&amp;C&amp;GPage &amp;P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outlinePr summaryBelow="0" summaryRight="0"/>
  </sheetPr>
  <dimension ref="A1:AD6"/>
  <sheetViews>
    <sheetView workbookViewId="0"/>
  </sheetViews>
  <sheetFormatPr defaultColWidth="12.5703125" defaultRowHeight="15" customHeight="1" x14ac:dyDescent="0.2"/>
  <cols>
    <col min="1" max="2" width="18.28515625" customWidth="1"/>
    <col min="3" max="30" width="29.140625" customWidth="1"/>
  </cols>
  <sheetData>
    <row r="1" spans="1:30" x14ac:dyDescent="0.2">
      <c r="A1" s="1" t="s">
        <v>103</v>
      </c>
      <c r="B1" s="1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2" t="s">
        <v>16</v>
      </c>
      <c r="P1" s="2" t="s">
        <v>17</v>
      </c>
      <c r="Q1" s="2" t="s">
        <v>18</v>
      </c>
      <c r="R1" s="2" t="s">
        <v>19</v>
      </c>
      <c r="S1" s="2" t="s">
        <v>20</v>
      </c>
      <c r="T1" s="2" t="s">
        <v>21</v>
      </c>
      <c r="U1" s="2" t="s">
        <v>22</v>
      </c>
      <c r="V1" s="2" t="s">
        <v>23</v>
      </c>
      <c r="W1" s="2" t="s">
        <v>24</v>
      </c>
      <c r="X1" s="2" t="s">
        <v>25</v>
      </c>
      <c r="Y1" s="2" t="s">
        <v>26</v>
      </c>
      <c r="Z1" s="2" t="s">
        <v>27</v>
      </c>
      <c r="AA1" s="2" t="s">
        <v>28</v>
      </c>
      <c r="AB1" s="2" t="s">
        <v>29</v>
      </c>
      <c r="AC1" s="2" t="s">
        <v>30</v>
      </c>
      <c r="AD1" s="2" t="s">
        <v>31</v>
      </c>
    </row>
    <row r="2" spans="1:30" x14ac:dyDescent="0.2">
      <c r="A2" s="21" t="s">
        <v>77</v>
      </c>
      <c r="B2" s="21" t="s">
        <v>78</v>
      </c>
      <c r="C2" s="22">
        <v>5</v>
      </c>
      <c r="D2" s="22">
        <v>2</v>
      </c>
      <c r="E2" s="22">
        <v>4</v>
      </c>
      <c r="F2" s="22">
        <v>6</v>
      </c>
      <c r="G2" s="22">
        <v>7</v>
      </c>
      <c r="H2" s="22">
        <v>6</v>
      </c>
      <c r="I2" s="22">
        <v>4</v>
      </c>
      <c r="J2" s="22">
        <v>5</v>
      </c>
      <c r="K2" s="22">
        <v>3</v>
      </c>
      <c r="L2" s="22">
        <v>4</v>
      </c>
      <c r="M2" s="22">
        <v>6</v>
      </c>
      <c r="N2" s="22">
        <v>4</v>
      </c>
      <c r="O2" s="22">
        <v>6</v>
      </c>
      <c r="P2" s="22">
        <v>6</v>
      </c>
      <c r="Q2" s="22">
        <v>3</v>
      </c>
      <c r="R2" s="22">
        <v>7</v>
      </c>
      <c r="S2" s="22">
        <v>7</v>
      </c>
      <c r="T2" s="22">
        <v>7</v>
      </c>
      <c r="U2" s="22">
        <v>6</v>
      </c>
      <c r="V2" s="22">
        <v>6</v>
      </c>
      <c r="W2" s="22">
        <v>5</v>
      </c>
      <c r="X2" s="22">
        <v>5</v>
      </c>
      <c r="Y2" s="22">
        <v>5</v>
      </c>
      <c r="Z2" s="22">
        <v>5</v>
      </c>
      <c r="AA2" s="22">
        <v>4</v>
      </c>
      <c r="AB2" s="21" t="s">
        <v>48</v>
      </c>
      <c r="AC2" s="21" t="s">
        <v>79</v>
      </c>
      <c r="AD2" s="22">
        <v>6</v>
      </c>
    </row>
    <row r="3" spans="1:30" x14ac:dyDescent="0.2">
      <c r="A3" s="21" t="s">
        <v>77</v>
      </c>
      <c r="B3" s="21" t="s">
        <v>80</v>
      </c>
      <c r="C3" s="22">
        <v>6</v>
      </c>
      <c r="D3" s="22">
        <v>1</v>
      </c>
      <c r="E3" s="22">
        <v>4</v>
      </c>
      <c r="F3" s="22">
        <v>5</v>
      </c>
      <c r="G3" s="22">
        <v>7</v>
      </c>
      <c r="H3" s="22">
        <v>7</v>
      </c>
      <c r="I3" s="22">
        <v>6</v>
      </c>
      <c r="J3" s="22">
        <v>6</v>
      </c>
      <c r="K3" s="22">
        <v>2</v>
      </c>
      <c r="L3" s="22">
        <v>4</v>
      </c>
      <c r="M3" s="22">
        <v>6</v>
      </c>
      <c r="N3" s="22">
        <v>5</v>
      </c>
      <c r="O3" s="22">
        <v>6</v>
      </c>
      <c r="P3" s="22">
        <v>6</v>
      </c>
      <c r="Q3" s="22">
        <v>4</v>
      </c>
      <c r="R3" s="22">
        <v>7</v>
      </c>
      <c r="S3" s="22">
        <v>7</v>
      </c>
      <c r="T3" s="22">
        <v>7</v>
      </c>
      <c r="U3" s="22">
        <v>5</v>
      </c>
      <c r="V3" s="22">
        <v>6</v>
      </c>
      <c r="W3" s="22">
        <v>5</v>
      </c>
      <c r="X3" s="22">
        <v>5</v>
      </c>
      <c r="Y3" s="22">
        <v>5</v>
      </c>
      <c r="Z3" s="22">
        <v>4</v>
      </c>
      <c r="AA3" s="22">
        <v>6</v>
      </c>
      <c r="AB3" s="21" t="s">
        <v>48</v>
      </c>
      <c r="AC3" s="21" t="s">
        <v>81</v>
      </c>
      <c r="AD3" s="22">
        <v>6</v>
      </c>
    </row>
    <row r="4" spans="1:30" x14ac:dyDescent="0.2">
      <c r="A4" s="21" t="s">
        <v>77</v>
      </c>
      <c r="B4" s="21" t="s">
        <v>82</v>
      </c>
      <c r="C4" s="22">
        <v>2</v>
      </c>
      <c r="D4" s="22">
        <v>2</v>
      </c>
      <c r="E4" s="22">
        <v>5</v>
      </c>
      <c r="F4" s="22">
        <v>6</v>
      </c>
      <c r="G4" s="22">
        <v>2</v>
      </c>
      <c r="H4" s="22">
        <v>6</v>
      </c>
      <c r="I4" s="22">
        <v>3</v>
      </c>
      <c r="J4" s="22">
        <v>4</v>
      </c>
      <c r="K4" s="22">
        <v>7</v>
      </c>
      <c r="L4" s="22">
        <v>5</v>
      </c>
      <c r="M4" s="22">
        <v>4</v>
      </c>
      <c r="N4" s="22">
        <v>3</v>
      </c>
      <c r="O4" s="22">
        <v>7</v>
      </c>
      <c r="P4" s="22">
        <v>3</v>
      </c>
      <c r="Q4" s="22">
        <v>1</v>
      </c>
      <c r="R4" s="22">
        <v>5</v>
      </c>
      <c r="S4" s="22">
        <v>5</v>
      </c>
      <c r="T4" s="22">
        <v>5</v>
      </c>
      <c r="U4" s="22">
        <v>3</v>
      </c>
      <c r="V4" s="22">
        <v>3</v>
      </c>
      <c r="W4" s="22">
        <v>4</v>
      </c>
      <c r="X4" s="22">
        <v>4</v>
      </c>
      <c r="Y4" s="22">
        <v>4</v>
      </c>
      <c r="Z4" s="22">
        <v>4</v>
      </c>
      <c r="AA4" s="22">
        <v>4</v>
      </c>
      <c r="AB4" s="21" t="s">
        <v>34</v>
      </c>
      <c r="AC4" s="21"/>
      <c r="AD4" s="22">
        <v>6</v>
      </c>
    </row>
    <row r="5" spans="1:30" x14ac:dyDescent="0.2">
      <c r="A5" s="21" t="s">
        <v>77</v>
      </c>
      <c r="B5" s="21" t="s">
        <v>73</v>
      </c>
      <c r="C5" s="22">
        <v>4</v>
      </c>
      <c r="D5" s="22">
        <v>6</v>
      </c>
      <c r="E5" s="22">
        <v>7</v>
      </c>
      <c r="F5" s="22">
        <v>7</v>
      </c>
      <c r="G5" s="22">
        <v>6</v>
      </c>
      <c r="H5" s="22">
        <v>5</v>
      </c>
      <c r="I5" s="22">
        <v>6</v>
      </c>
      <c r="J5" s="22">
        <v>7</v>
      </c>
      <c r="K5" s="22">
        <v>3</v>
      </c>
      <c r="L5" s="22">
        <v>5</v>
      </c>
      <c r="M5" s="22">
        <v>5</v>
      </c>
      <c r="N5" s="22">
        <v>5</v>
      </c>
      <c r="O5" s="22">
        <v>6</v>
      </c>
      <c r="P5" s="22">
        <v>5</v>
      </c>
      <c r="Q5" s="22">
        <v>5</v>
      </c>
      <c r="R5" s="22">
        <v>7</v>
      </c>
      <c r="S5" s="22">
        <v>7</v>
      </c>
      <c r="T5" s="22">
        <v>7</v>
      </c>
      <c r="U5" s="22">
        <v>6</v>
      </c>
      <c r="V5" s="22">
        <v>6</v>
      </c>
      <c r="W5" s="22">
        <v>7</v>
      </c>
      <c r="X5" s="22">
        <v>6</v>
      </c>
      <c r="Y5" s="22">
        <v>7</v>
      </c>
      <c r="Z5" s="22">
        <v>7</v>
      </c>
      <c r="AA5" s="22">
        <v>6</v>
      </c>
      <c r="AB5" s="21" t="s">
        <v>34</v>
      </c>
      <c r="AC5" s="21"/>
      <c r="AD5" s="22">
        <v>7</v>
      </c>
    </row>
    <row r="6" spans="1:30" x14ac:dyDescent="0.2">
      <c r="C6" s="20">
        <f t="shared" ref="C6:AA6" si="0">AVERAGE(C2:C5)</f>
        <v>4.25</v>
      </c>
      <c r="D6" s="20">
        <f t="shared" si="0"/>
        <v>2.75</v>
      </c>
      <c r="E6" s="20">
        <f t="shared" si="0"/>
        <v>5</v>
      </c>
      <c r="F6" s="20">
        <f t="shared" si="0"/>
        <v>6</v>
      </c>
      <c r="G6" s="20">
        <f t="shared" si="0"/>
        <v>5.5</v>
      </c>
      <c r="H6" s="20">
        <f t="shared" si="0"/>
        <v>6</v>
      </c>
      <c r="I6" s="20">
        <f t="shared" si="0"/>
        <v>4.75</v>
      </c>
      <c r="J6" s="20">
        <f t="shared" si="0"/>
        <v>5.5</v>
      </c>
      <c r="K6" s="20">
        <f t="shared" si="0"/>
        <v>3.75</v>
      </c>
      <c r="L6" s="20">
        <f t="shared" si="0"/>
        <v>4.5</v>
      </c>
      <c r="M6" s="20">
        <f t="shared" si="0"/>
        <v>5.25</v>
      </c>
      <c r="N6" s="20">
        <f t="shared" si="0"/>
        <v>4.25</v>
      </c>
      <c r="O6" s="20">
        <f t="shared" si="0"/>
        <v>6.25</v>
      </c>
      <c r="P6" s="20">
        <f t="shared" si="0"/>
        <v>5</v>
      </c>
      <c r="Q6" s="20">
        <f t="shared" si="0"/>
        <v>3.25</v>
      </c>
      <c r="R6" s="20">
        <f t="shared" si="0"/>
        <v>6.5</v>
      </c>
      <c r="S6" s="20">
        <f t="shared" si="0"/>
        <v>6.5</v>
      </c>
      <c r="T6" s="20">
        <f t="shared" si="0"/>
        <v>6.5</v>
      </c>
      <c r="U6" s="20">
        <f t="shared" si="0"/>
        <v>5</v>
      </c>
      <c r="V6" s="20">
        <f t="shared" si="0"/>
        <v>5.25</v>
      </c>
      <c r="W6" s="20">
        <f t="shared" si="0"/>
        <v>5.25</v>
      </c>
      <c r="X6" s="20">
        <f t="shared" si="0"/>
        <v>5</v>
      </c>
      <c r="Y6" s="20">
        <f t="shared" si="0"/>
        <v>5.25</v>
      </c>
      <c r="Z6" s="20">
        <f t="shared" si="0"/>
        <v>5</v>
      </c>
      <c r="AA6" s="20">
        <f t="shared" si="0"/>
        <v>5</v>
      </c>
      <c r="AB6" s="20"/>
      <c r="AC6" s="20"/>
      <c r="AD6" s="20">
        <f>AVERAGE(AD2:AD5)</f>
        <v>6.25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outlinePr summaryBelow="0" summaryRight="0"/>
  </sheetPr>
  <dimension ref="A1:AD5"/>
  <sheetViews>
    <sheetView workbookViewId="0"/>
  </sheetViews>
  <sheetFormatPr defaultColWidth="12.5703125" defaultRowHeight="15" customHeight="1" x14ac:dyDescent="0.2"/>
  <cols>
    <col min="1" max="2" width="18.28515625" customWidth="1"/>
    <col min="3" max="30" width="29.140625" customWidth="1"/>
  </cols>
  <sheetData>
    <row r="1" spans="1:30" x14ac:dyDescent="0.2">
      <c r="A1" s="1" t="s">
        <v>103</v>
      </c>
      <c r="B1" s="1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2" t="s">
        <v>16</v>
      </c>
      <c r="P1" s="2" t="s">
        <v>17</v>
      </c>
      <c r="Q1" s="2" t="s">
        <v>18</v>
      </c>
      <c r="R1" s="2" t="s">
        <v>19</v>
      </c>
      <c r="S1" s="2" t="s">
        <v>20</v>
      </c>
      <c r="T1" s="2" t="s">
        <v>21</v>
      </c>
      <c r="U1" s="2" t="s">
        <v>22</v>
      </c>
      <c r="V1" s="2" t="s">
        <v>23</v>
      </c>
      <c r="W1" s="2" t="s">
        <v>24</v>
      </c>
      <c r="X1" s="2" t="s">
        <v>25</v>
      </c>
      <c r="Y1" s="2" t="s">
        <v>26</v>
      </c>
      <c r="Z1" s="2" t="s">
        <v>27</v>
      </c>
      <c r="AA1" s="2" t="s">
        <v>28</v>
      </c>
      <c r="AB1" s="2" t="s">
        <v>29</v>
      </c>
      <c r="AC1" s="2" t="s">
        <v>30</v>
      </c>
      <c r="AD1" s="2" t="s">
        <v>31</v>
      </c>
    </row>
    <row r="2" spans="1:30" x14ac:dyDescent="0.2">
      <c r="A2" s="21" t="s">
        <v>83</v>
      </c>
      <c r="B2" s="21" t="s">
        <v>84</v>
      </c>
      <c r="C2" s="22">
        <v>5</v>
      </c>
      <c r="D2" s="22">
        <v>4</v>
      </c>
      <c r="E2" s="22">
        <v>5</v>
      </c>
      <c r="F2" s="22">
        <v>6</v>
      </c>
      <c r="G2" s="22">
        <v>7</v>
      </c>
      <c r="H2" s="22">
        <v>6</v>
      </c>
      <c r="I2" s="22">
        <v>5</v>
      </c>
      <c r="J2" s="22">
        <v>6</v>
      </c>
      <c r="K2" s="22">
        <v>6</v>
      </c>
      <c r="L2" s="22">
        <v>6</v>
      </c>
      <c r="M2" s="22">
        <v>5</v>
      </c>
      <c r="N2" s="22">
        <v>6</v>
      </c>
      <c r="O2" s="22">
        <v>6</v>
      </c>
      <c r="P2" s="22">
        <v>6</v>
      </c>
      <c r="Q2" s="22">
        <v>5</v>
      </c>
      <c r="R2" s="22">
        <v>4</v>
      </c>
      <c r="S2" s="22">
        <v>5</v>
      </c>
      <c r="T2" s="22">
        <v>5</v>
      </c>
      <c r="U2" s="22">
        <v>4</v>
      </c>
      <c r="V2" s="22">
        <v>4</v>
      </c>
      <c r="W2" s="22">
        <v>5</v>
      </c>
      <c r="X2" s="22">
        <v>5</v>
      </c>
      <c r="Y2" s="22">
        <v>4</v>
      </c>
      <c r="Z2" s="22">
        <v>4</v>
      </c>
      <c r="AA2" s="22">
        <v>3</v>
      </c>
      <c r="AB2" s="21" t="s">
        <v>34</v>
      </c>
      <c r="AC2" s="21"/>
      <c r="AD2" s="22">
        <v>6</v>
      </c>
    </row>
    <row r="3" spans="1:30" x14ac:dyDescent="0.2">
      <c r="A3" s="21" t="s">
        <v>83</v>
      </c>
      <c r="B3" s="21" t="s">
        <v>85</v>
      </c>
      <c r="C3" s="22">
        <v>5</v>
      </c>
      <c r="D3" s="22">
        <v>1</v>
      </c>
      <c r="E3" s="22">
        <v>3</v>
      </c>
      <c r="F3" s="22">
        <v>4</v>
      </c>
      <c r="G3" s="22">
        <v>4</v>
      </c>
      <c r="H3" s="22">
        <v>4</v>
      </c>
      <c r="I3" s="22">
        <v>3</v>
      </c>
      <c r="J3" s="22">
        <v>2</v>
      </c>
      <c r="K3" s="22">
        <v>4</v>
      </c>
      <c r="L3" s="22">
        <v>2</v>
      </c>
      <c r="M3" s="22">
        <v>5</v>
      </c>
      <c r="N3" s="22">
        <v>1</v>
      </c>
      <c r="O3" s="22">
        <v>7</v>
      </c>
      <c r="P3" s="22">
        <v>5</v>
      </c>
      <c r="Q3" s="22">
        <v>4</v>
      </c>
      <c r="R3" s="22">
        <v>5</v>
      </c>
      <c r="S3" s="22">
        <v>5</v>
      </c>
      <c r="T3" s="22">
        <v>5</v>
      </c>
      <c r="U3" s="22">
        <v>3</v>
      </c>
      <c r="V3" s="22">
        <v>2</v>
      </c>
      <c r="W3" s="22">
        <v>3</v>
      </c>
      <c r="X3" s="22">
        <v>3</v>
      </c>
      <c r="Y3" s="22">
        <v>2</v>
      </c>
      <c r="Z3" s="22">
        <v>1</v>
      </c>
      <c r="AA3" s="22">
        <v>1</v>
      </c>
      <c r="AB3" s="21" t="s">
        <v>34</v>
      </c>
      <c r="AC3" s="21"/>
      <c r="AD3" s="22">
        <v>5</v>
      </c>
    </row>
    <row r="4" spans="1:30" x14ac:dyDescent="0.2">
      <c r="A4" s="21" t="s">
        <v>83</v>
      </c>
      <c r="B4" s="21" t="s">
        <v>86</v>
      </c>
      <c r="C4" s="22">
        <v>5</v>
      </c>
      <c r="D4" s="22">
        <v>2</v>
      </c>
      <c r="E4" s="22">
        <v>4</v>
      </c>
      <c r="F4" s="22">
        <v>7</v>
      </c>
      <c r="G4" s="22">
        <v>5</v>
      </c>
      <c r="H4" s="22">
        <v>7</v>
      </c>
      <c r="I4" s="22">
        <v>6</v>
      </c>
      <c r="J4" s="22">
        <v>6</v>
      </c>
      <c r="K4" s="22">
        <v>3</v>
      </c>
      <c r="L4" s="22">
        <v>5</v>
      </c>
      <c r="M4" s="22">
        <v>6</v>
      </c>
      <c r="N4" s="22">
        <v>4</v>
      </c>
      <c r="O4" s="22">
        <v>7</v>
      </c>
      <c r="P4" s="22">
        <v>5</v>
      </c>
      <c r="Q4" s="22">
        <v>6</v>
      </c>
      <c r="R4" s="22">
        <v>6</v>
      </c>
      <c r="S4" s="22">
        <v>6</v>
      </c>
      <c r="T4" s="22">
        <v>6</v>
      </c>
      <c r="U4" s="22">
        <v>4</v>
      </c>
      <c r="V4" s="22">
        <v>4</v>
      </c>
      <c r="W4" s="22">
        <v>4</v>
      </c>
      <c r="X4" s="22">
        <v>4</v>
      </c>
      <c r="Y4" s="22">
        <v>3</v>
      </c>
      <c r="Z4" s="22">
        <v>4</v>
      </c>
      <c r="AA4" s="22">
        <v>4</v>
      </c>
      <c r="AB4" s="21" t="s">
        <v>34</v>
      </c>
      <c r="AC4" s="21"/>
      <c r="AD4" s="22">
        <v>7</v>
      </c>
    </row>
    <row r="5" spans="1:30" x14ac:dyDescent="0.2">
      <c r="C5" s="20">
        <f t="shared" ref="C5:AA5" si="0">AVERAGE(C2:C4)</f>
        <v>5</v>
      </c>
      <c r="D5" s="20">
        <f t="shared" si="0"/>
        <v>2.3333333333333335</v>
      </c>
      <c r="E5" s="20">
        <f t="shared" si="0"/>
        <v>4</v>
      </c>
      <c r="F5" s="20">
        <f t="shared" si="0"/>
        <v>5.666666666666667</v>
      </c>
      <c r="G5" s="20">
        <f t="shared" si="0"/>
        <v>5.333333333333333</v>
      </c>
      <c r="H5" s="20">
        <f t="shared" si="0"/>
        <v>5.666666666666667</v>
      </c>
      <c r="I5" s="20">
        <f t="shared" si="0"/>
        <v>4.666666666666667</v>
      </c>
      <c r="J5" s="20">
        <f t="shared" si="0"/>
        <v>4.666666666666667</v>
      </c>
      <c r="K5" s="20">
        <f t="shared" si="0"/>
        <v>4.333333333333333</v>
      </c>
      <c r="L5" s="20">
        <f t="shared" si="0"/>
        <v>4.333333333333333</v>
      </c>
      <c r="M5" s="20">
        <f t="shared" si="0"/>
        <v>5.333333333333333</v>
      </c>
      <c r="N5" s="20">
        <f t="shared" si="0"/>
        <v>3.6666666666666665</v>
      </c>
      <c r="O5" s="20">
        <f t="shared" si="0"/>
        <v>6.666666666666667</v>
      </c>
      <c r="P5" s="20">
        <f t="shared" si="0"/>
        <v>5.333333333333333</v>
      </c>
      <c r="Q5" s="20">
        <f t="shared" si="0"/>
        <v>5</v>
      </c>
      <c r="R5" s="20">
        <f t="shared" si="0"/>
        <v>5</v>
      </c>
      <c r="S5" s="20">
        <f t="shared" si="0"/>
        <v>5.333333333333333</v>
      </c>
      <c r="T5" s="20">
        <f t="shared" si="0"/>
        <v>5.333333333333333</v>
      </c>
      <c r="U5" s="20">
        <f t="shared" si="0"/>
        <v>3.6666666666666665</v>
      </c>
      <c r="V5" s="20">
        <f t="shared" si="0"/>
        <v>3.3333333333333335</v>
      </c>
      <c r="W5" s="20">
        <f t="shared" si="0"/>
        <v>4</v>
      </c>
      <c r="X5" s="20">
        <f t="shared" si="0"/>
        <v>4</v>
      </c>
      <c r="Y5" s="20">
        <f t="shared" si="0"/>
        <v>3</v>
      </c>
      <c r="Z5" s="20">
        <f t="shared" si="0"/>
        <v>3</v>
      </c>
      <c r="AA5" s="20">
        <f t="shared" si="0"/>
        <v>2.6666666666666665</v>
      </c>
      <c r="AB5" s="20"/>
      <c r="AC5" s="20"/>
      <c r="AD5" s="20">
        <f>AVERAGE(AD2:AD4)</f>
        <v>6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outlinePr summaryBelow="0" summaryRight="0"/>
  </sheetPr>
  <dimension ref="A1:AD7"/>
  <sheetViews>
    <sheetView workbookViewId="0"/>
  </sheetViews>
  <sheetFormatPr defaultColWidth="12.5703125" defaultRowHeight="15" customHeight="1" x14ac:dyDescent="0.2"/>
  <cols>
    <col min="1" max="1" width="18.28515625" customWidth="1"/>
    <col min="2" max="2" width="95.28515625" customWidth="1"/>
    <col min="3" max="30" width="29.140625" customWidth="1"/>
  </cols>
  <sheetData>
    <row r="1" spans="1:30" x14ac:dyDescent="0.2">
      <c r="A1" s="1" t="s">
        <v>103</v>
      </c>
      <c r="B1" s="1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2" t="s">
        <v>16</v>
      </c>
      <c r="P1" s="2" t="s">
        <v>17</v>
      </c>
      <c r="Q1" s="2" t="s">
        <v>18</v>
      </c>
      <c r="R1" s="2" t="s">
        <v>19</v>
      </c>
      <c r="S1" s="2" t="s">
        <v>20</v>
      </c>
      <c r="T1" s="2" t="s">
        <v>21</v>
      </c>
      <c r="U1" s="2" t="s">
        <v>22</v>
      </c>
      <c r="V1" s="2" t="s">
        <v>23</v>
      </c>
      <c r="W1" s="2" t="s">
        <v>24</v>
      </c>
      <c r="X1" s="2" t="s">
        <v>25</v>
      </c>
      <c r="Y1" s="2" t="s">
        <v>26</v>
      </c>
      <c r="Z1" s="2" t="s">
        <v>27</v>
      </c>
      <c r="AA1" s="2" t="s">
        <v>28</v>
      </c>
      <c r="AB1" s="2" t="s">
        <v>29</v>
      </c>
      <c r="AC1" s="2" t="s">
        <v>30</v>
      </c>
      <c r="AD1" s="2" t="s">
        <v>31</v>
      </c>
    </row>
    <row r="2" spans="1:30" x14ac:dyDescent="0.2">
      <c r="A2" s="21" t="s">
        <v>87</v>
      </c>
      <c r="B2" s="21" t="s">
        <v>88</v>
      </c>
      <c r="C2" s="22">
        <v>7</v>
      </c>
      <c r="D2" s="22">
        <v>4</v>
      </c>
      <c r="E2" s="22">
        <v>4</v>
      </c>
      <c r="F2" s="22">
        <v>4</v>
      </c>
      <c r="G2" s="22">
        <v>6</v>
      </c>
      <c r="H2" s="22">
        <v>6</v>
      </c>
      <c r="I2" s="22">
        <v>5</v>
      </c>
      <c r="J2" s="22">
        <v>5</v>
      </c>
      <c r="K2" s="22">
        <v>2</v>
      </c>
      <c r="L2" s="22">
        <v>7</v>
      </c>
      <c r="M2" s="22">
        <v>6</v>
      </c>
      <c r="N2" s="22">
        <v>6</v>
      </c>
      <c r="O2" s="22">
        <v>6</v>
      </c>
      <c r="P2" s="22">
        <v>6</v>
      </c>
      <c r="Q2" s="22">
        <v>3</v>
      </c>
      <c r="R2" s="22">
        <v>6</v>
      </c>
      <c r="S2" s="22">
        <v>7</v>
      </c>
      <c r="T2" s="22">
        <v>7</v>
      </c>
      <c r="U2" s="22">
        <v>7</v>
      </c>
      <c r="V2" s="22">
        <v>3</v>
      </c>
      <c r="W2" s="22">
        <v>7</v>
      </c>
      <c r="X2" s="22">
        <v>7</v>
      </c>
      <c r="Y2" s="22">
        <v>7</v>
      </c>
      <c r="Z2" s="22">
        <v>6</v>
      </c>
      <c r="AA2" s="22">
        <v>6</v>
      </c>
      <c r="AB2" s="21" t="s">
        <v>34</v>
      </c>
      <c r="AC2" s="21"/>
      <c r="AD2" s="22">
        <v>6</v>
      </c>
    </row>
    <row r="3" spans="1:30" x14ac:dyDescent="0.2">
      <c r="A3" s="21" t="s">
        <v>87</v>
      </c>
      <c r="B3" s="21" t="s">
        <v>89</v>
      </c>
      <c r="C3" s="22">
        <v>2</v>
      </c>
      <c r="D3" s="22">
        <v>3</v>
      </c>
      <c r="E3" s="22">
        <v>5</v>
      </c>
      <c r="F3" s="22">
        <v>6</v>
      </c>
      <c r="G3" s="22">
        <v>4</v>
      </c>
      <c r="H3" s="22">
        <v>7</v>
      </c>
      <c r="I3" s="22">
        <v>3</v>
      </c>
      <c r="J3" s="22">
        <v>3</v>
      </c>
      <c r="K3" s="22">
        <v>5</v>
      </c>
      <c r="L3" s="22">
        <v>3</v>
      </c>
      <c r="M3" s="22">
        <v>4</v>
      </c>
      <c r="N3" s="22">
        <v>3</v>
      </c>
      <c r="O3" s="22">
        <v>4</v>
      </c>
      <c r="P3" s="22">
        <v>3</v>
      </c>
      <c r="Q3" s="22">
        <v>2</v>
      </c>
      <c r="R3" s="22">
        <v>3</v>
      </c>
      <c r="S3" s="22">
        <v>6</v>
      </c>
      <c r="T3" s="22">
        <v>4</v>
      </c>
      <c r="U3" s="22">
        <v>3</v>
      </c>
      <c r="V3" s="22">
        <v>2</v>
      </c>
      <c r="W3" s="22">
        <v>2</v>
      </c>
      <c r="X3" s="22">
        <v>2</v>
      </c>
      <c r="Y3" s="22">
        <v>2</v>
      </c>
      <c r="Z3" s="22">
        <v>2</v>
      </c>
      <c r="AA3" s="22">
        <v>2</v>
      </c>
      <c r="AB3" s="21" t="s">
        <v>34</v>
      </c>
      <c r="AC3" s="21"/>
      <c r="AD3" s="22">
        <v>4</v>
      </c>
    </row>
    <row r="4" spans="1:30" x14ac:dyDescent="0.2">
      <c r="A4" s="21" t="s">
        <v>87</v>
      </c>
      <c r="B4" s="21" t="s">
        <v>90</v>
      </c>
      <c r="C4" s="22">
        <v>3</v>
      </c>
      <c r="D4" s="22">
        <v>3</v>
      </c>
      <c r="E4" s="22">
        <v>3</v>
      </c>
      <c r="F4" s="22">
        <v>3</v>
      </c>
      <c r="G4" s="22">
        <v>3</v>
      </c>
      <c r="H4" s="22">
        <v>3</v>
      </c>
      <c r="I4" s="22">
        <v>3</v>
      </c>
      <c r="J4" s="22">
        <v>3</v>
      </c>
      <c r="K4" s="22">
        <v>3</v>
      </c>
      <c r="L4" s="22">
        <v>3</v>
      </c>
      <c r="M4" s="22">
        <v>3</v>
      </c>
      <c r="N4" s="22">
        <v>3</v>
      </c>
      <c r="O4" s="22">
        <v>3</v>
      </c>
      <c r="P4" s="22">
        <v>3</v>
      </c>
      <c r="Q4" s="22">
        <v>3</v>
      </c>
      <c r="R4" s="22">
        <v>3</v>
      </c>
      <c r="S4" s="22">
        <v>3</v>
      </c>
      <c r="T4" s="22">
        <v>3</v>
      </c>
      <c r="U4" s="22">
        <v>3</v>
      </c>
      <c r="V4" s="22">
        <v>3</v>
      </c>
      <c r="W4" s="22">
        <v>3</v>
      </c>
      <c r="X4" s="22">
        <v>3</v>
      </c>
      <c r="Y4" s="22">
        <v>3</v>
      </c>
      <c r="Z4" s="22">
        <v>3</v>
      </c>
      <c r="AA4" s="22">
        <v>3</v>
      </c>
      <c r="AB4" s="21" t="s">
        <v>34</v>
      </c>
      <c r="AC4" s="21"/>
      <c r="AD4" s="22">
        <v>3</v>
      </c>
    </row>
    <row r="5" spans="1:30" x14ac:dyDescent="0.2">
      <c r="A5" s="21" t="s">
        <v>87</v>
      </c>
      <c r="B5" s="21" t="s">
        <v>91</v>
      </c>
      <c r="C5" s="22">
        <v>4</v>
      </c>
      <c r="D5" s="22">
        <v>4</v>
      </c>
      <c r="E5" s="22">
        <v>5</v>
      </c>
      <c r="F5" s="22">
        <v>4</v>
      </c>
      <c r="G5" s="22">
        <v>4</v>
      </c>
      <c r="H5" s="22">
        <v>4</v>
      </c>
      <c r="I5" s="22">
        <v>4</v>
      </c>
      <c r="J5" s="22">
        <v>4</v>
      </c>
      <c r="K5" s="22">
        <v>4</v>
      </c>
      <c r="L5" s="22">
        <v>4</v>
      </c>
      <c r="M5" s="22">
        <v>5</v>
      </c>
      <c r="N5" s="22">
        <v>4</v>
      </c>
      <c r="O5" s="22">
        <v>4</v>
      </c>
      <c r="P5" s="22">
        <v>4</v>
      </c>
      <c r="Q5" s="22">
        <v>4</v>
      </c>
      <c r="R5" s="22">
        <v>4</v>
      </c>
      <c r="S5" s="22">
        <v>4</v>
      </c>
      <c r="T5" s="22">
        <v>4</v>
      </c>
      <c r="U5" s="22">
        <v>4</v>
      </c>
      <c r="V5" s="22">
        <v>4</v>
      </c>
      <c r="W5" s="22">
        <v>4</v>
      </c>
      <c r="X5" s="22">
        <v>4</v>
      </c>
      <c r="Y5" s="22">
        <v>4</v>
      </c>
      <c r="Z5" s="22">
        <v>4</v>
      </c>
      <c r="AA5" s="22">
        <v>4</v>
      </c>
      <c r="AB5" s="21" t="s">
        <v>34</v>
      </c>
      <c r="AC5" s="21"/>
      <c r="AD5" s="22">
        <v>4</v>
      </c>
    </row>
    <row r="6" spans="1:30" x14ac:dyDescent="0.2">
      <c r="A6" s="21" t="s">
        <v>87</v>
      </c>
      <c r="B6" s="21" t="s">
        <v>92</v>
      </c>
      <c r="C6" s="22">
        <v>3</v>
      </c>
      <c r="D6" s="22">
        <v>4</v>
      </c>
      <c r="E6" s="22">
        <v>3</v>
      </c>
      <c r="F6" s="22">
        <v>4</v>
      </c>
      <c r="G6" s="22">
        <v>3</v>
      </c>
      <c r="H6" s="22">
        <v>4</v>
      </c>
      <c r="I6" s="22">
        <v>4</v>
      </c>
      <c r="J6" s="22">
        <v>3</v>
      </c>
      <c r="K6" s="22">
        <v>4</v>
      </c>
      <c r="L6" s="22">
        <v>3</v>
      </c>
      <c r="M6" s="22">
        <v>4</v>
      </c>
      <c r="N6" s="22">
        <v>4</v>
      </c>
      <c r="O6" s="22">
        <v>4</v>
      </c>
      <c r="P6" s="22">
        <v>4</v>
      </c>
      <c r="Q6" s="22">
        <v>4</v>
      </c>
      <c r="R6" s="22">
        <v>4</v>
      </c>
      <c r="S6" s="22">
        <v>3</v>
      </c>
      <c r="T6" s="22">
        <v>3</v>
      </c>
      <c r="U6" s="22">
        <v>3</v>
      </c>
      <c r="V6" s="22">
        <v>3</v>
      </c>
      <c r="W6" s="22">
        <v>3</v>
      </c>
      <c r="X6" s="22">
        <v>3</v>
      </c>
      <c r="Y6" s="22">
        <v>4</v>
      </c>
      <c r="Z6" s="22">
        <v>3</v>
      </c>
      <c r="AA6" s="22">
        <v>4</v>
      </c>
      <c r="AB6" s="21" t="s">
        <v>34</v>
      </c>
      <c r="AC6" s="21"/>
      <c r="AD6" s="22">
        <v>3</v>
      </c>
    </row>
    <row r="7" spans="1:30" x14ac:dyDescent="0.2">
      <c r="C7" s="20">
        <f t="shared" ref="C7:AA7" si="0">AVERAGE(C2:C6)</f>
        <v>3.8</v>
      </c>
      <c r="D7" s="20">
        <f t="shared" si="0"/>
        <v>3.6</v>
      </c>
      <c r="E7" s="20">
        <f t="shared" si="0"/>
        <v>4</v>
      </c>
      <c r="F7" s="20">
        <f t="shared" si="0"/>
        <v>4.2</v>
      </c>
      <c r="G7" s="20">
        <f t="shared" si="0"/>
        <v>4</v>
      </c>
      <c r="H7" s="20">
        <f t="shared" si="0"/>
        <v>4.8</v>
      </c>
      <c r="I7" s="20">
        <f t="shared" si="0"/>
        <v>3.8</v>
      </c>
      <c r="J7" s="20">
        <f t="shared" si="0"/>
        <v>3.6</v>
      </c>
      <c r="K7" s="20">
        <f t="shared" si="0"/>
        <v>3.6</v>
      </c>
      <c r="L7" s="20">
        <f t="shared" si="0"/>
        <v>4</v>
      </c>
      <c r="M7" s="20">
        <f t="shared" si="0"/>
        <v>4.4000000000000004</v>
      </c>
      <c r="N7" s="20">
        <f t="shared" si="0"/>
        <v>4</v>
      </c>
      <c r="O7" s="20">
        <f t="shared" si="0"/>
        <v>4.2</v>
      </c>
      <c r="P7" s="20">
        <f t="shared" si="0"/>
        <v>4</v>
      </c>
      <c r="Q7" s="20">
        <f t="shared" si="0"/>
        <v>3.2</v>
      </c>
      <c r="R7" s="20">
        <f t="shared" si="0"/>
        <v>4</v>
      </c>
      <c r="S7" s="20">
        <f t="shared" si="0"/>
        <v>4.5999999999999996</v>
      </c>
      <c r="T7" s="20">
        <f t="shared" si="0"/>
        <v>4.2</v>
      </c>
      <c r="U7" s="20">
        <f t="shared" si="0"/>
        <v>4</v>
      </c>
      <c r="V7" s="20">
        <f t="shared" si="0"/>
        <v>3</v>
      </c>
      <c r="W7" s="20">
        <f t="shared" si="0"/>
        <v>3.8</v>
      </c>
      <c r="X7" s="20">
        <f t="shared" si="0"/>
        <v>3.8</v>
      </c>
      <c r="Y7" s="20">
        <f t="shared" si="0"/>
        <v>4</v>
      </c>
      <c r="Z7" s="20">
        <f t="shared" si="0"/>
        <v>3.6</v>
      </c>
      <c r="AA7" s="20">
        <f t="shared" si="0"/>
        <v>3.8</v>
      </c>
      <c r="AB7" s="20"/>
      <c r="AC7" s="20"/>
      <c r="AD7" s="20">
        <f>AVERAGE(AD2:AD6)</f>
        <v>4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outlinePr summaryBelow="0" summaryRight="0"/>
  </sheetPr>
  <dimension ref="A1:AD3"/>
  <sheetViews>
    <sheetView workbookViewId="0"/>
  </sheetViews>
  <sheetFormatPr defaultColWidth="12.5703125" defaultRowHeight="15" customHeight="1" x14ac:dyDescent="0.2"/>
  <cols>
    <col min="1" max="2" width="18.28515625" customWidth="1"/>
    <col min="3" max="30" width="29.140625" customWidth="1"/>
  </cols>
  <sheetData>
    <row r="1" spans="1:30" x14ac:dyDescent="0.2">
      <c r="A1" s="1" t="s">
        <v>103</v>
      </c>
      <c r="B1" s="1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2" t="s">
        <v>16</v>
      </c>
      <c r="P1" s="2" t="s">
        <v>17</v>
      </c>
      <c r="Q1" s="2" t="s">
        <v>18</v>
      </c>
      <c r="R1" s="2" t="s">
        <v>19</v>
      </c>
      <c r="S1" s="2" t="s">
        <v>20</v>
      </c>
      <c r="T1" s="2" t="s">
        <v>21</v>
      </c>
      <c r="U1" s="2" t="s">
        <v>22</v>
      </c>
      <c r="V1" s="2" t="s">
        <v>23</v>
      </c>
      <c r="W1" s="2" t="s">
        <v>24</v>
      </c>
      <c r="X1" s="2" t="s">
        <v>25</v>
      </c>
      <c r="Y1" s="2" t="s">
        <v>26</v>
      </c>
      <c r="Z1" s="2" t="s">
        <v>27</v>
      </c>
      <c r="AA1" s="2" t="s">
        <v>28</v>
      </c>
      <c r="AB1" s="2" t="s">
        <v>29</v>
      </c>
      <c r="AC1" s="2" t="s">
        <v>30</v>
      </c>
      <c r="AD1" s="2" t="s">
        <v>31</v>
      </c>
    </row>
    <row r="2" spans="1:30" x14ac:dyDescent="0.2">
      <c r="A2" s="21" t="s">
        <v>93</v>
      </c>
      <c r="B2" s="21" t="s">
        <v>94</v>
      </c>
      <c r="C2" s="22">
        <v>3</v>
      </c>
      <c r="D2" s="22">
        <v>2</v>
      </c>
      <c r="E2" s="22">
        <v>2</v>
      </c>
      <c r="F2" s="22">
        <v>5</v>
      </c>
      <c r="G2" s="22">
        <v>5</v>
      </c>
      <c r="H2" s="22">
        <v>4</v>
      </c>
      <c r="I2" s="22">
        <v>4</v>
      </c>
      <c r="J2" s="22">
        <v>5</v>
      </c>
      <c r="K2" s="22">
        <v>3</v>
      </c>
      <c r="L2" s="22">
        <v>5</v>
      </c>
      <c r="M2" s="22">
        <v>5</v>
      </c>
      <c r="N2" s="22">
        <v>3</v>
      </c>
      <c r="O2" s="22">
        <v>6</v>
      </c>
      <c r="P2" s="22">
        <v>4</v>
      </c>
      <c r="Q2" s="22">
        <v>3</v>
      </c>
      <c r="R2" s="22">
        <v>3</v>
      </c>
      <c r="S2" s="22">
        <v>6</v>
      </c>
      <c r="T2" s="22">
        <v>6</v>
      </c>
      <c r="U2" s="22">
        <v>2</v>
      </c>
      <c r="V2" s="22">
        <v>5</v>
      </c>
      <c r="W2" s="22">
        <v>5</v>
      </c>
      <c r="X2" s="22">
        <v>5</v>
      </c>
      <c r="Y2" s="22">
        <v>6</v>
      </c>
      <c r="Z2" s="22">
        <v>4</v>
      </c>
      <c r="AA2" s="22">
        <v>3</v>
      </c>
      <c r="AB2" s="21" t="s">
        <v>34</v>
      </c>
      <c r="AC2" s="21"/>
      <c r="AD2" s="22">
        <v>7</v>
      </c>
    </row>
    <row r="3" spans="1:30" x14ac:dyDescent="0.2">
      <c r="C3" s="20">
        <f t="shared" ref="C3:AA3" si="0">AVERAGE(C2)</f>
        <v>3</v>
      </c>
      <c r="D3" s="20">
        <f t="shared" si="0"/>
        <v>2</v>
      </c>
      <c r="E3" s="20">
        <f t="shared" si="0"/>
        <v>2</v>
      </c>
      <c r="F3" s="20">
        <f t="shared" si="0"/>
        <v>5</v>
      </c>
      <c r="G3" s="20">
        <f t="shared" si="0"/>
        <v>5</v>
      </c>
      <c r="H3" s="20">
        <f t="shared" si="0"/>
        <v>4</v>
      </c>
      <c r="I3" s="20">
        <f t="shared" si="0"/>
        <v>4</v>
      </c>
      <c r="J3" s="20">
        <f t="shared" si="0"/>
        <v>5</v>
      </c>
      <c r="K3" s="20">
        <f t="shared" si="0"/>
        <v>3</v>
      </c>
      <c r="L3" s="20">
        <f t="shared" si="0"/>
        <v>5</v>
      </c>
      <c r="M3" s="20">
        <f t="shared" si="0"/>
        <v>5</v>
      </c>
      <c r="N3" s="20">
        <f t="shared" si="0"/>
        <v>3</v>
      </c>
      <c r="O3" s="20">
        <f t="shared" si="0"/>
        <v>6</v>
      </c>
      <c r="P3" s="20">
        <f t="shared" si="0"/>
        <v>4</v>
      </c>
      <c r="Q3" s="20">
        <f t="shared" si="0"/>
        <v>3</v>
      </c>
      <c r="R3" s="20">
        <f t="shared" si="0"/>
        <v>3</v>
      </c>
      <c r="S3" s="20">
        <f t="shared" si="0"/>
        <v>6</v>
      </c>
      <c r="T3" s="20">
        <f t="shared" si="0"/>
        <v>6</v>
      </c>
      <c r="U3" s="20">
        <f t="shared" si="0"/>
        <v>2</v>
      </c>
      <c r="V3" s="20">
        <f t="shared" si="0"/>
        <v>5</v>
      </c>
      <c r="W3" s="20">
        <f t="shared" si="0"/>
        <v>5</v>
      </c>
      <c r="X3" s="20">
        <f t="shared" si="0"/>
        <v>5</v>
      </c>
      <c r="Y3" s="20">
        <f t="shared" si="0"/>
        <v>6</v>
      </c>
      <c r="Z3" s="20">
        <f t="shared" si="0"/>
        <v>4</v>
      </c>
      <c r="AA3" s="20">
        <f t="shared" si="0"/>
        <v>3</v>
      </c>
      <c r="AB3" s="20"/>
      <c r="AC3" s="20"/>
      <c r="AD3" s="20">
        <f>AVERAGE(AD2)</f>
        <v>7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outlinePr summaryBelow="0" summaryRight="0"/>
  </sheetPr>
  <dimension ref="A1:AD6"/>
  <sheetViews>
    <sheetView workbookViewId="0"/>
  </sheetViews>
  <sheetFormatPr defaultColWidth="12.5703125" defaultRowHeight="15" customHeight="1" x14ac:dyDescent="0.2"/>
  <cols>
    <col min="1" max="1" width="18.28515625" customWidth="1"/>
    <col min="2" max="2" width="5.85546875" customWidth="1"/>
    <col min="3" max="30" width="29.140625" customWidth="1"/>
  </cols>
  <sheetData>
    <row r="1" spans="1:30" x14ac:dyDescent="0.2">
      <c r="A1" s="1" t="s">
        <v>103</v>
      </c>
      <c r="B1" s="1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2" t="s">
        <v>16</v>
      </c>
      <c r="P1" s="2" t="s">
        <v>17</v>
      </c>
      <c r="Q1" s="2" t="s">
        <v>18</v>
      </c>
      <c r="R1" s="2" t="s">
        <v>19</v>
      </c>
      <c r="S1" s="2" t="s">
        <v>20</v>
      </c>
      <c r="T1" s="2" t="s">
        <v>21</v>
      </c>
      <c r="U1" s="2" t="s">
        <v>22</v>
      </c>
      <c r="V1" s="2" t="s">
        <v>23</v>
      </c>
      <c r="W1" s="2" t="s">
        <v>24</v>
      </c>
      <c r="X1" s="2" t="s">
        <v>25</v>
      </c>
      <c r="Y1" s="2" t="s">
        <v>26</v>
      </c>
      <c r="Z1" s="2" t="s">
        <v>27</v>
      </c>
      <c r="AA1" s="2" t="s">
        <v>28</v>
      </c>
      <c r="AB1" s="2" t="s">
        <v>29</v>
      </c>
      <c r="AC1" s="2" t="s">
        <v>30</v>
      </c>
      <c r="AD1" s="2" t="s">
        <v>31</v>
      </c>
    </row>
    <row r="2" spans="1:30" x14ac:dyDescent="0.2">
      <c r="A2" s="21" t="s">
        <v>95</v>
      </c>
      <c r="B2" s="21" t="s">
        <v>96</v>
      </c>
      <c r="C2" s="22">
        <v>4</v>
      </c>
      <c r="D2" s="22">
        <v>2</v>
      </c>
      <c r="E2" s="22">
        <v>6</v>
      </c>
      <c r="F2" s="22">
        <v>6</v>
      </c>
      <c r="G2" s="22">
        <v>7</v>
      </c>
      <c r="H2" s="22">
        <v>7</v>
      </c>
      <c r="I2" s="22">
        <v>4</v>
      </c>
      <c r="J2" s="22">
        <v>6</v>
      </c>
      <c r="K2" s="22">
        <v>7</v>
      </c>
      <c r="L2" s="22">
        <v>6</v>
      </c>
      <c r="M2" s="22">
        <v>4</v>
      </c>
      <c r="N2" s="22">
        <v>5</v>
      </c>
      <c r="O2" s="22">
        <v>6</v>
      </c>
      <c r="P2" s="22">
        <v>4</v>
      </c>
      <c r="Q2" s="22">
        <v>2</v>
      </c>
      <c r="R2" s="22">
        <v>3</v>
      </c>
      <c r="S2" s="22">
        <v>5</v>
      </c>
      <c r="T2" s="22">
        <v>4</v>
      </c>
      <c r="U2" s="22">
        <v>2</v>
      </c>
      <c r="V2" s="22">
        <v>3</v>
      </c>
      <c r="W2" s="22">
        <v>4</v>
      </c>
      <c r="X2" s="22">
        <v>4</v>
      </c>
      <c r="Y2" s="22">
        <v>4</v>
      </c>
      <c r="Z2" s="22">
        <v>4</v>
      </c>
      <c r="AA2" s="22">
        <v>4</v>
      </c>
      <c r="AB2" s="21" t="s">
        <v>34</v>
      </c>
      <c r="AC2" s="21"/>
      <c r="AD2" s="22">
        <v>5</v>
      </c>
    </row>
    <row r="3" spans="1:30" x14ac:dyDescent="0.2">
      <c r="A3" s="21" t="s">
        <v>95</v>
      </c>
      <c r="B3" s="21" t="s">
        <v>97</v>
      </c>
      <c r="C3" s="22">
        <v>3</v>
      </c>
      <c r="D3" s="22">
        <v>3</v>
      </c>
      <c r="E3" s="22">
        <v>4</v>
      </c>
      <c r="F3" s="22">
        <v>4</v>
      </c>
      <c r="G3" s="22">
        <v>6</v>
      </c>
      <c r="H3" s="22">
        <v>6</v>
      </c>
      <c r="I3" s="22">
        <v>4</v>
      </c>
      <c r="J3" s="22">
        <v>4</v>
      </c>
      <c r="K3" s="22">
        <v>4</v>
      </c>
      <c r="L3" s="22">
        <v>5</v>
      </c>
      <c r="M3" s="22">
        <v>5</v>
      </c>
      <c r="N3" s="22">
        <v>3</v>
      </c>
      <c r="O3" s="22">
        <v>4</v>
      </c>
      <c r="P3" s="22">
        <v>2</v>
      </c>
      <c r="Q3" s="22">
        <v>2</v>
      </c>
      <c r="R3" s="22">
        <v>4</v>
      </c>
      <c r="S3" s="22">
        <v>4</v>
      </c>
      <c r="T3" s="22">
        <v>4</v>
      </c>
      <c r="U3" s="22">
        <v>3</v>
      </c>
      <c r="V3" s="22">
        <v>3</v>
      </c>
      <c r="W3" s="22">
        <v>3</v>
      </c>
      <c r="X3" s="22">
        <v>5</v>
      </c>
      <c r="Y3" s="22">
        <v>3</v>
      </c>
      <c r="Z3" s="22">
        <v>5</v>
      </c>
      <c r="AA3" s="22">
        <v>4</v>
      </c>
      <c r="AB3" s="21" t="s">
        <v>34</v>
      </c>
      <c r="AC3" s="21"/>
      <c r="AD3" s="22">
        <v>5</v>
      </c>
    </row>
    <row r="4" spans="1:30" x14ac:dyDescent="0.2">
      <c r="A4" s="21" t="s">
        <v>95</v>
      </c>
      <c r="B4" s="21" t="s">
        <v>98</v>
      </c>
      <c r="C4" s="22">
        <v>2</v>
      </c>
      <c r="D4" s="22">
        <v>2</v>
      </c>
      <c r="E4" s="22">
        <v>4</v>
      </c>
      <c r="F4" s="22">
        <v>4</v>
      </c>
      <c r="G4" s="22">
        <v>7</v>
      </c>
      <c r="H4" s="22">
        <v>3</v>
      </c>
      <c r="I4" s="22">
        <v>2</v>
      </c>
      <c r="J4" s="22">
        <v>3</v>
      </c>
      <c r="K4" s="22">
        <v>5</v>
      </c>
      <c r="L4" s="22">
        <v>6</v>
      </c>
      <c r="M4" s="22">
        <v>3</v>
      </c>
      <c r="N4" s="22">
        <v>4</v>
      </c>
      <c r="O4" s="22">
        <v>6</v>
      </c>
      <c r="P4" s="22">
        <v>5</v>
      </c>
      <c r="Q4" s="22">
        <v>3</v>
      </c>
      <c r="R4" s="22">
        <v>6</v>
      </c>
      <c r="S4" s="22">
        <v>6</v>
      </c>
      <c r="T4" s="22">
        <v>6</v>
      </c>
      <c r="U4" s="22">
        <v>3</v>
      </c>
      <c r="V4" s="22">
        <v>4</v>
      </c>
      <c r="W4" s="22">
        <v>5</v>
      </c>
      <c r="X4" s="22">
        <v>6</v>
      </c>
      <c r="Y4" s="22">
        <v>6</v>
      </c>
      <c r="Z4" s="22">
        <v>7</v>
      </c>
      <c r="AA4" s="22">
        <v>6</v>
      </c>
      <c r="AB4" s="21" t="s">
        <v>38</v>
      </c>
      <c r="AC4" s="21"/>
      <c r="AD4" s="22">
        <v>6</v>
      </c>
    </row>
    <row r="5" spans="1:30" x14ac:dyDescent="0.2">
      <c r="A5" s="21" t="s">
        <v>95</v>
      </c>
      <c r="B5" s="21" t="s">
        <v>99</v>
      </c>
      <c r="C5" s="22">
        <v>5</v>
      </c>
      <c r="D5" s="22">
        <v>4</v>
      </c>
      <c r="E5" s="22">
        <v>5</v>
      </c>
      <c r="F5" s="22">
        <v>5</v>
      </c>
      <c r="G5" s="22">
        <v>7</v>
      </c>
      <c r="H5" s="22">
        <v>6</v>
      </c>
      <c r="I5" s="22">
        <v>4</v>
      </c>
      <c r="J5" s="22">
        <v>5</v>
      </c>
      <c r="K5" s="22">
        <v>2</v>
      </c>
      <c r="L5" s="22">
        <v>5</v>
      </c>
      <c r="M5" s="22">
        <v>5</v>
      </c>
      <c r="N5" s="22">
        <v>5</v>
      </c>
      <c r="O5" s="22">
        <v>5</v>
      </c>
      <c r="P5" s="22">
        <v>5</v>
      </c>
      <c r="Q5" s="22">
        <v>4</v>
      </c>
      <c r="R5" s="22">
        <v>6</v>
      </c>
      <c r="S5" s="22">
        <v>6</v>
      </c>
      <c r="T5" s="22">
        <v>6</v>
      </c>
      <c r="U5" s="22">
        <v>3</v>
      </c>
      <c r="V5" s="22">
        <v>6</v>
      </c>
      <c r="W5" s="22">
        <v>5</v>
      </c>
      <c r="X5" s="22">
        <v>5</v>
      </c>
      <c r="Y5" s="22">
        <v>5</v>
      </c>
      <c r="Z5" s="22">
        <v>5</v>
      </c>
      <c r="AA5" s="22">
        <v>4</v>
      </c>
      <c r="AB5" s="21" t="s">
        <v>38</v>
      </c>
      <c r="AC5" s="21"/>
      <c r="AD5" s="22">
        <v>6</v>
      </c>
    </row>
    <row r="6" spans="1:30" x14ac:dyDescent="0.2">
      <c r="C6" s="20">
        <f t="shared" ref="C6:AA6" si="0">AVERAGE(C2:C5)</f>
        <v>3.5</v>
      </c>
      <c r="D6" s="20">
        <f t="shared" si="0"/>
        <v>2.75</v>
      </c>
      <c r="E6" s="20">
        <f t="shared" si="0"/>
        <v>4.75</v>
      </c>
      <c r="F6" s="20">
        <f t="shared" si="0"/>
        <v>4.75</v>
      </c>
      <c r="G6" s="20">
        <f t="shared" si="0"/>
        <v>6.75</v>
      </c>
      <c r="H6" s="20">
        <f t="shared" si="0"/>
        <v>5.5</v>
      </c>
      <c r="I6" s="20">
        <f t="shared" si="0"/>
        <v>3.5</v>
      </c>
      <c r="J6" s="20">
        <f t="shared" si="0"/>
        <v>4.5</v>
      </c>
      <c r="K6" s="20">
        <f t="shared" si="0"/>
        <v>4.5</v>
      </c>
      <c r="L6" s="20">
        <f t="shared" si="0"/>
        <v>5.5</v>
      </c>
      <c r="M6" s="20">
        <f t="shared" si="0"/>
        <v>4.25</v>
      </c>
      <c r="N6" s="20">
        <f t="shared" si="0"/>
        <v>4.25</v>
      </c>
      <c r="O6" s="20">
        <f t="shared" si="0"/>
        <v>5.25</v>
      </c>
      <c r="P6" s="20">
        <f t="shared" si="0"/>
        <v>4</v>
      </c>
      <c r="Q6" s="20">
        <f t="shared" si="0"/>
        <v>2.75</v>
      </c>
      <c r="R6" s="20">
        <f t="shared" si="0"/>
        <v>4.75</v>
      </c>
      <c r="S6" s="20">
        <f t="shared" si="0"/>
        <v>5.25</v>
      </c>
      <c r="T6" s="20">
        <f t="shared" si="0"/>
        <v>5</v>
      </c>
      <c r="U6" s="20">
        <f t="shared" si="0"/>
        <v>2.75</v>
      </c>
      <c r="V6" s="20">
        <f t="shared" si="0"/>
        <v>4</v>
      </c>
      <c r="W6" s="20">
        <f t="shared" si="0"/>
        <v>4.25</v>
      </c>
      <c r="X6" s="20">
        <f t="shared" si="0"/>
        <v>5</v>
      </c>
      <c r="Y6" s="20">
        <f t="shared" si="0"/>
        <v>4.5</v>
      </c>
      <c r="Z6" s="20">
        <f t="shared" si="0"/>
        <v>5.25</v>
      </c>
      <c r="AA6" s="20">
        <f t="shared" si="0"/>
        <v>4.5</v>
      </c>
      <c r="AB6" s="20"/>
      <c r="AC6" s="20"/>
      <c r="AD6" s="20">
        <f>AVERAGE(AD2:AD5)</f>
        <v>5.5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D4"/>
  <sheetViews>
    <sheetView workbookViewId="0"/>
  </sheetViews>
  <sheetFormatPr defaultColWidth="12.5703125" defaultRowHeight="15" customHeight="1" x14ac:dyDescent="0.2"/>
  <cols>
    <col min="1" max="1" width="18.28515625" customWidth="1"/>
    <col min="2" max="2" width="61.5703125" customWidth="1"/>
    <col min="3" max="30" width="29.140625" customWidth="1"/>
  </cols>
  <sheetData>
    <row r="1" spans="1:30" x14ac:dyDescent="0.2">
      <c r="A1" s="1" t="s">
        <v>103</v>
      </c>
      <c r="B1" s="1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2" t="s">
        <v>16</v>
      </c>
      <c r="P1" s="2" t="s">
        <v>17</v>
      </c>
      <c r="Q1" s="2" t="s">
        <v>18</v>
      </c>
      <c r="R1" s="2" t="s">
        <v>19</v>
      </c>
      <c r="S1" s="2" t="s">
        <v>20</v>
      </c>
      <c r="T1" s="2" t="s">
        <v>21</v>
      </c>
      <c r="U1" s="2" t="s">
        <v>22</v>
      </c>
      <c r="V1" s="2" t="s">
        <v>23</v>
      </c>
      <c r="W1" s="2" t="s">
        <v>24</v>
      </c>
      <c r="X1" s="2" t="s">
        <v>25</v>
      </c>
      <c r="Y1" s="2" t="s">
        <v>26</v>
      </c>
      <c r="Z1" s="2" t="s">
        <v>27</v>
      </c>
      <c r="AA1" s="2" t="s">
        <v>28</v>
      </c>
      <c r="AB1" s="2" t="s">
        <v>29</v>
      </c>
      <c r="AC1" s="2" t="s">
        <v>30</v>
      </c>
      <c r="AD1" s="2" t="s">
        <v>31</v>
      </c>
    </row>
    <row r="2" spans="1:30" x14ac:dyDescent="0.2">
      <c r="A2" s="21" t="s">
        <v>100</v>
      </c>
      <c r="B2" s="21" t="s">
        <v>101</v>
      </c>
      <c r="C2" s="22">
        <v>7</v>
      </c>
      <c r="D2" s="22">
        <v>2</v>
      </c>
      <c r="E2" s="22">
        <v>5</v>
      </c>
      <c r="F2" s="22">
        <v>6</v>
      </c>
      <c r="G2" s="22">
        <v>7</v>
      </c>
      <c r="H2" s="22">
        <v>4</v>
      </c>
      <c r="I2" s="22">
        <v>5</v>
      </c>
      <c r="J2" s="22">
        <v>3</v>
      </c>
      <c r="K2" s="22">
        <v>4</v>
      </c>
      <c r="L2" s="22">
        <v>5</v>
      </c>
      <c r="M2" s="22">
        <v>6</v>
      </c>
      <c r="N2" s="22">
        <v>3</v>
      </c>
      <c r="O2" s="22">
        <v>4</v>
      </c>
      <c r="P2" s="22">
        <v>6</v>
      </c>
      <c r="Q2" s="22">
        <v>3</v>
      </c>
      <c r="R2" s="22">
        <v>6</v>
      </c>
      <c r="S2" s="22">
        <v>6</v>
      </c>
      <c r="T2" s="22">
        <v>7</v>
      </c>
      <c r="U2" s="22">
        <v>3</v>
      </c>
      <c r="V2" s="22">
        <v>5</v>
      </c>
      <c r="W2" s="22">
        <v>5</v>
      </c>
      <c r="X2" s="22">
        <v>5</v>
      </c>
      <c r="Y2" s="22">
        <v>5</v>
      </c>
      <c r="Z2" s="22">
        <v>3</v>
      </c>
      <c r="AA2" s="22">
        <v>3</v>
      </c>
      <c r="AB2" s="21" t="s">
        <v>38</v>
      </c>
      <c r="AC2" s="21"/>
      <c r="AD2" s="22">
        <v>4</v>
      </c>
    </row>
    <row r="3" spans="1:30" x14ac:dyDescent="0.2">
      <c r="A3" s="21" t="s">
        <v>100</v>
      </c>
      <c r="B3" s="21" t="s">
        <v>102</v>
      </c>
      <c r="C3" s="22">
        <v>6</v>
      </c>
      <c r="D3" s="22">
        <v>6</v>
      </c>
      <c r="E3" s="22">
        <v>7</v>
      </c>
      <c r="F3" s="22">
        <v>6</v>
      </c>
      <c r="G3" s="22">
        <v>7</v>
      </c>
      <c r="H3" s="22">
        <v>5</v>
      </c>
      <c r="I3" s="22">
        <v>5</v>
      </c>
      <c r="J3" s="22">
        <v>6</v>
      </c>
      <c r="K3" s="22">
        <v>4</v>
      </c>
      <c r="L3" s="22">
        <v>5</v>
      </c>
      <c r="M3" s="22">
        <v>6</v>
      </c>
      <c r="N3" s="22">
        <v>5</v>
      </c>
      <c r="O3" s="22">
        <v>6</v>
      </c>
      <c r="P3" s="22">
        <v>6</v>
      </c>
      <c r="Q3" s="22">
        <v>4</v>
      </c>
      <c r="R3" s="22">
        <v>4</v>
      </c>
      <c r="S3" s="22">
        <v>5</v>
      </c>
      <c r="T3" s="22">
        <v>5</v>
      </c>
      <c r="U3" s="22">
        <v>5</v>
      </c>
      <c r="V3" s="22">
        <v>5</v>
      </c>
      <c r="W3" s="22">
        <v>5</v>
      </c>
      <c r="X3" s="22">
        <v>5</v>
      </c>
      <c r="Y3" s="22">
        <v>5</v>
      </c>
      <c r="Z3" s="22">
        <v>5</v>
      </c>
      <c r="AA3" s="22">
        <v>5</v>
      </c>
      <c r="AB3" s="21" t="s">
        <v>38</v>
      </c>
      <c r="AC3" s="21"/>
      <c r="AD3" s="22">
        <v>5</v>
      </c>
    </row>
    <row r="4" spans="1:30" x14ac:dyDescent="0.2">
      <c r="C4" s="20">
        <f t="shared" ref="C4:AA4" si="0">AVERAGE(C2:C3)</f>
        <v>6.5</v>
      </c>
      <c r="D4" s="20">
        <f t="shared" si="0"/>
        <v>4</v>
      </c>
      <c r="E4" s="20">
        <f t="shared" si="0"/>
        <v>6</v>
      </c>
      <c r="F4" s="20">
        <f t="shared" si="0"/>
        <v>6</v>
      </c>
      <c r="G4" s="20">
        <f t="shared" si="0"/>
        <v>7</v>
      </c>
      <c r="H4" s="20">
        <f t="shared" si="0"/>
        <v>4.5</v>
      </c>
      <c r="I4" s="20">
        <f t="shared" si="0"/>
        <v>5</v>
      </c>
      <c r="J4" s="20">
        <f t="shared" si="0"/>
        <v>4.5</v>
      </c>
      <c r="K4" s="20">
        <f t="shared" si="0"/>
        <v>4</v>
      </c>
      <c r="L4" s="20">
        <f t="shared" si="0"/>
        <v>5</v>
      </c>
      <c r="M4" s="20">
        <f t="shared" si="0"/>
        <v>6</v>
      </c>
      <c r="N4" s="20">
        <f t="shared" si="0"/>
        <v>4</v>
      </c>
      <c r="O4" s="20">
        <f t="shared" si="0"/>
        <v>5</v>
      </c>
      <c r="P4" s="20">
        <f t="shared" si="0"/>
        <v>6</v>
      </c>
      <c r="Q4" s="20">
        <f t="shared" si="0"/>
        <v>3.5</v>
      </c>
      <c r="R4" s="20">
        <f t="shared" si="0"/>
        <v>5</v>
      </c>
      <c r="S4" s="20">
        <f t="shared" si="0"/>
        <v>5.5</v>
      </c>
      <c r="T4" s="20">
        <f t="shared" si="0"/>
        <v>6</v>
      </c>
      <c r="U4" s="20">
        <f t="shared" si="0"/>
        <v>4</v>
      </c>
      <c r="V4" s="20">
        <f t="shared" si="0"/>
        <v>5</v>
      </c>
      <c r="W4" s="20">
        <f t="shared" si="0"/>
        <v>5</v>
      </c>
      <c r="X4" s="20">
        <f t="shared" si="0"/>
        <v>5</v>
      </c>
      <c r="Y4" s="20">
        <f t="shared" si="0"/>
        <v>5</v>
      </c>
      <c r="Z4" s="20">
        <f t="shared" si="0"/>
        <v>4</v>
      </c>
      <c r="AA4" s="20">
        <f t="shared" si="0"/>
        <v>4</v>
      </c>
      <c r="AB4" s="20"/>
      <c r="AC4" s="20"/>
      <c r="AD4" s="20">
        <f>AVERAGE(AD2:AD3)</f>
        <v>4.5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D15"/>
  <sheetViews>
    <sheetView workbookViewId="0"/>
  </sheetViews>
  <sheetFormatPr defaultColWidth="12.5703125" defaultRowHeight="15" customHeight="1" x14ac:dyDescent="0.2"/>
  <cols>
    <col min="1" max="1" width="30.5703125" customWidth="1"/>
    <col min="2" max="2" width="62.85546875" customWidth="1"/>
    <col min="3" max="30" width="29.140625" customWidth="1"/>
  </cols>
  <sheetData>
    <row r="1" spans="1:30" x14ac:dyDescent="0.2">
      <c r="A1" s="1" t="s">
        <v>103</v>
      </c>
      <c r="B1" s="1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2" t="s">
        <v>16</v>
      </c>
      <c r="P1" s="2" t="s">
        <v>17</v>
      </c>
      <c r="Q1" s="2" t="s">
        <v>18</v>
      </c>
      <c r="R1" s="2" t="s">
        <v>19</v>
      </c>
      <c r="S1" s="2" t="s">
        <v>20</v>
      </c>
      <c r="T1" s="2" t="s">
        <v>21</v>
      </c>
      <c r="U1" s="2" t="s">
        <v>22</v>
      </c>
      <c r="V1" s="2" t="s">
        <v>23</v>
      </c>
      <c r="W1" s="2" t="s">
        <v>24</v>
      </c>
      <c r="X1" s="2" t="s">
        <v>25</v>
      </c>
      <c r="Y1" s="2" t="s">
        <v>26</v>
      </c>
      <c r="Z1" s="2" t="s">
        <v>27</v>
      </c>
      <c r="AA1" s="2" t="s">
        <v>28</v>
      </c>
      <c r="AB1" s="2" t="s">
        <v>29</v>
      </c>
      <c r="AC1" s="2" t="s">
        <v>30</v>
      </c>
      <c r="AD1" s="2" t="s">
        <v>31</v>
      </c>
    </row>
    <row r="2" spans="1:30" x14ac:dyDescent="0.2">
      <c r="A2" s="21" t="s">
        <v>32</v>
      </c>
      <c r="B2" s="21" t="s">
        <v>36</v>
      </c>
      <c r="C2" s="22">
        <v>2</v>
      </c>
      <c r="D2" s="22">
        <v>4</v>
      </c>
      <c r="E2" s="22">
        <v>2</v>
      </c>
      <c r="F2" s="22">
        <v>7</v>
      </c>
      <c r="G2" s="22">
        <v>7</v>
      </c>
      <c r="H2" s="22">
        <v>5</v>
      </c>
      <c r="I2" s="22">
        <v>1</v>
      </c>
      <c r="J2" s="22">
        <v>3</v>
      </c>
      <c r="K2" s="22">
        <v>5</v>
      </c>
      <c r="L2" s="22">
        <v>5</v>
      </c>
      <c r="M2" s="22">
        <v>3</v>
      </c>
      <c r="N2" s="22">
        <v>6</v>
      </c>
      <c r="O2" s="22">
        <v>6</v>
      </c>
      <c r="P2" s="22">
        <v>4</v>
      </c>
      <c r="Q2" s="22">
        <v>1</v>
      </c>
      <c r="R2" s="22">
        <v>6</v>
      </c>
      <c r="S2" s="22">
        <v>5</v>
      </c>
      <c r="T2" s="22">
        <v>6</v>
      </c>
      <c r="U2" s="22">
        <v>3</v>
      </c>
      <c r="V2" s="22">
        <v>6</v>
      </c>
      <c r="W2" s="22">
        <v>5</v>
      </c>
      <c r="X2" s="22">
        <v>6</v>
      </c>
      <c r="Y2" s="22">
        <v>6</v>
      </c>
      <c r="Z2" s="22">
        <v>5</v>
      </c>
      <c r="AA2" s="22">
        <v>4</v>
      </c>
      <c r="AB2" s="21" t="s">
        <v>34</v>
      </c>
      <c r="AC2" s="21"/>
      <c r="AD2" s="22">
        <v>6</v>
      </c>
    </row>
    <row r="3" spans="1:30" x14ac:dyDescent="0.2">
      <c r="A3" s="21" t="s">
        <v>52</v>
      </c>
      <c r="B3" s="21" t="s">
        <v>53</v>
      </c>
      <c r="C3" s="22">
        <v>2</v>
      </c>
      <c r="D3" s="22">
        <v>3</v>
      </c>
      <c r="E3" s="22">
        <v>3</v>
      </c>
      <c r="F3" s="22">
        <v>5</v>
      </c>
      <c r="G3" s="22">
        <v>2</v>
      </c>
      <c r="H3" s="22">
        <v>5</v>
      </c>
      <c r="I3" s="22">
        <v>4</v>
      </c>
      <c r="J3" s="22">
        <v>4</v>
      </c>
      <c r="K3" s="22">
        <v>4</v>
      </c>
      <c r="L3" s="22">
        <v>5</v>
      </c>
      <c r="M3" s="22">
        <v>4</v>
      </c>
      <c r="N3" s="22">
        <v>4</v>
      </c>
      <c r="O3" s="22">
        <v>6</v>
      </c>
      <c r="P3" s="22">
        <v>4</v>
      </c>
      <c r="Q3" s="22">
        <v>3</v>
      </c>
      <c r="R3" s="22">
        <v>4</v>
      </c>
      <c r="S3" s="22">
        <v>4</v>
      </c>
      <c r="T3" s="22">
        <v>4</v>
      </c>
      <c r="U3" s="22">
        <v>3</v>
      </c>
      <c r="V3" s="22">
        <v>4</v>
      </c>
      <c r="W3" s="22">
        <v>5</v>
      </c>
      <c r="X3" s="22">
        <v>5</v>
      </c>
      <c r="Y3" s="22">
        <v>5</v>
      </c>
      <c r="Z3" s="22">
        <v>5</v>
      </c>
      <c r="AA3" s="22">
        <v>5</v>
      </c>
      <c r="AB3" s="21" t="s">
        <v>34</v>
      </c>
      <c r="AC3" s="21"/>
      <c r="AD3" s="22">
        <v>5</v>
      </c>
    </row>
    <row r="4" spans="1:30" x14ac:dyDescent="0.2">
      <c r="A4" s="21" t="s">
        <v>70</v>
      </c>
      <c r="B4" s="21" t="s">
        <v>72</v>
      </c>
      <c r="C4" s="22">
        <v>2</v>
      </c>
      <c r="D4" s="22">
        <v>1</v>
      </c>
      <c r="E4" s="22">
        <v>2</v>
      </c>
      <c r="F4" s="22">
        <v>4</v>
      </c>
      <c r="G4" s="22">
        <v>5</v>
      </c>
      <c r="H4" s="22">
        <v>5</v>
      </c>
      <c r="I4" s="22">
        <v>2</v>
      </c>
      <c r="J4" s="22">
        <v>4</v>
      </c>
      <c r="K4" s="22">
        <v>5</v>
      </c>
      <c r="L4" s="22">
        <v>3</v>
      </c>
      <c r="M4" s="22">
        <v>5</v>
      </c>
      <c r="N4" s="22">
        <v>6</v>
      </c>
      <c r="O4" s="22">
        <v>7</v>
      </c>
      <c r="P4" s="22">
        <v>2</v>
      </c>
      <c r="Q4" s="22">
        <v>3</v>
      </c>
      <c r="R4" s="22">
        <v>7</v>
      </c>
      <c r="S4" s="22">
        <v>7</v>
      </c>
      <c r="T4" s="22">
        <v>5</v>
      </c>
      <c r="U4" s="22">
        <v>6</v>
      </c>
      <c r="V4" s="22">
        <v>6</v>
      </c>
      <c r="W4" s="22">
        <v>1</v>
      </c>
      <c r="X4" s="22">
        <v>1</v>
      </c>
      <c r="Y4" s="22">
        <v>1</v>
      </c>
      <c r="Z4" s="22">
        <v>1</v>
      </c>
      <c r="AA4" s="22">
        <v>1</v>
      </c>
      <c r="AB4" s="21" t="s">
        <v>34</v>
      </c>
      <c r="AC4" s="21"/>
      <c r="AD4" s="22">
        <v>7</v>
      </c>
    </row>
    <row r="5" spans="1:30" x14ac:dyDescent="0.2">
      <c r="A5" s="21" t="s">
        <v>70</v>
      </c>
      <c r="B5" s="21" t="s">
        <v>73</v>
      </c>
      <c r="C5" s="22">
        <v>4</v>
      </c>
      <c r="D5" s="22">
        <v>4</v>
      </c>
      <c r="E5" s="22">
        <v>2</v>
      </c>
      <c r="F5" s="22">
        <v>3</v>
      </c>
      <c r="G5" s="22">
        <v>5</v>
      </c>
      <c r="H5" s="22">
        <v>4</v>
      </c>
      <c r="I5" s="22">
        <v>4</v>
      </c>
      <c r="J5" s="22">
        <v>3</v>
      </c>
      <c r="K5" s="22">
        <v>4</v>
      </c>
      <c r="L5" s="22">
        <v>4</v>
      </c>
      <c r="M5" s="22">
        <v>5</v>
      </c>
      <c r="N5" s="22">
        <v>4</v>
      </c>
      <c r="O5" s="22">
        <v>5</v>
      </c>
      <c r="P5" s="22">
        <v>4</v>
      </c>
      <c r="Q5" s="22">
        <v>4</v>
      </c>
      <c r="R5" s="22">
        <v>4</v>
      </c>
      <c r="S5" s="22">
        <v>5</v>
      </c>
      <c r="T5" s="22">
        <v>4</v>
      </c>
      <c r="U5" s="22">
        <v>4</v>
      </c>
      <c r="V5" s="22">
        <v>4</v>
      </c>
      <c r="W5" s="22">
        <v>5</v>
      </c>
      <c r="X5" s="22">
        <v>5</v>
      </c>
      <c r="Y5" s="22">
        <v>5</v>
      </c>
      <c r="Z5" s="22">
        <v>5</v>
      </c>
      <c r="AA5" s="22">
        <v>5</v>
      </c>
      <c r="AB5" s="21" t="s">
        <v>34</v>
      </c>
      <c r="AC5" s="21"/>
      <c r="AD5" s="22">
        <v>5</v>
      </c>
    </row>
    <row r="6" spans="1:30" x14ac:dyDescent="0.2">
      <c r="A6" s="21" t="s">
        <v>77</v>
      </c>
      <c r="B6" s="21" t="s">
        <v>73</v>
      </c>
      <c r="C6" s="22">
        <v>4</v>
      </c>
      <c r="D6" s="22">
        <v>6</v>
      </c>
      <c r="E6" s="22">
        <v>7</v>
      </c>
      <c r="F6" s="22">
        <v>7</v>
      </c>
      <c r="G6" s="22">
        <v>6</v>
      </c>
      <c r="H6" s="22">
        <v>5</v>
      </c>
      <c r="I6" s="22">
        <v>6</v>
      </c>
      <c r="J6" s="22">
        <v>7</v>
      </c>
      <c r="K6" s="22">
        <v>3</v>
      </c>
      <c r="L6" s="22">
        <v>5</v>
      </c>
      <c r="M6" s="22">
        <v>5</v>
      </c>
      <c r="N6" s="22">
        <v>5</v>
      </c>
      <c r="O6" s="22">
        <v>6</v>
      </c>
      <c r="P6" s="22">
        <v>5</v>
      </c>
      <c r="Q6" s="22">
        <v>5</v>
      </c>
      <c r="R6" s="22">
        <v>7</v>
      </c>
      <c r="S6" s="22">
        <v>7</v>
      </c>
      <c r="T6" s="22">
        <v>7</v>
      </c>
      <c r="U6" s="22">
        <v>6</v>
      </c>
      <c r="V6" s="22">
        <v>6</v>
      </c>
      <c r="W6" s="22">
        <v>7</v>
      </c>
      <c r="X6" s="22">
        <v>6</v>
      </c>
      <c r="Y6" s="22">
        <v>7</v>
      </c>
      <c r="Z6" s="22">
        <v>7</v>
      </c>
      <c r="AA6" s="22">
        <v>6</v>
      </c>
      <c r="AB6" s="21" t="s">
        <v>34</v>
      </c>
      <c r="AC6" s="21"/>
      <c r="AD6" s="22">
        <v>7</v>
      </c>
    </row>
    <row r="7" spans="1:30" x14ac:dyDescent="0.2">
      <c r="A7" s="21" t="s">
        <v>87</v>
      </c>
      <c r="B7" s="21" t="s">
        <v>90</v>
      </c>
      <c r="C7" s="22">
        <v>3</v>
      </c>
      <c r="D7" s="22">
        <v>3</v>
      </c>
      <c r="E7" s="22">
        <v>3</v>
      </c>
      <c r="F7" s="22">
        <v>3</v>
      </c>
      <c r="G7" s="22">
        <v>3</v>
      </c>
      <c r="H7" s="22">
        <v>3</v>
      </c>
      <c r="I7" s="22">
        <v>3</v>
      </c>
      <c r="J7" s="22">
        <v>3</v>
      </c>
      <c r="K7" s="22">
        <v>3</v>
      </c>
      <c r="L7" s="22">
        <v>3</v>
      </c>
      <c r="M7" s="22">
        <v>3</v>
      </c>
      <c r="N7" s="22">
        <v>3</v>
      </c>
      <c r="O7" s="22">
        <v>3</v>
      </c>
      <c r="P7" s="22">
        <v>3</v>
      </c>
      <c r="Q7" s="22">
        <v>3</v>
      </c>
      <c r="R7" s="22">
        <v>3</v>
      </c>
      <c r="S7" s="22">
        <v>3</v>
      </c>
      <c r="T7" s="22">
        <v>3</v>
      </c>
      <c r="U7" s="22">
        <v>3</v>
      </c>
      <c r="V7" s="22">
        <v>3</v>
      </c>
      <c r="W7" s="22">
        <v>3</v>
      </c>
      <c r="X7" s="22">
        <v>3</v>
      </c>
      <c r="Y7" s="22">
        <v>3</v>
      </c>
      <c r="Z7" s="22">
        <v>3</v>
      </c>
      <c r="AA7" s="22">
        <v>3</v>
      </c>
      <c r="AB7" s="21" t="s">
        <v>34</v>
      </c>
      <c r="AC7" s="21"/>
      <c r="AD7" s="22">
        <v>3</v>
      </c>
    </row>
    <row r="8" spans="1:30" x14ac:dyDescent="0.2">
      <c r="A8" s="21" t="s">
        <v>87</v>
      </c>
      <c r="B8" s="21" t="s">
        <v>91</v>
      </c>
      <c r="C8" s="22">
        <v>4</v>
      </c>
      <c r="D8" s="22">
        <v>4</v>
      </c>
      <c r="E8" s="22">
        <v>5</v>
      </c>
      <c r="F8" s="22">
        <v>4</v>
      </c>
      <c r="G8" s="22">
        <v>4</v>
      </c>
      <c r="H8" s="22">
        <v>4</v>
      </c>
      <c r="I8" s="22">
        <v>4</v>
      </c>
      <c r="J8" s="22">
        <v>4</v>
      </c>
      <c r="K8" s="22">
        <v>4</v>
      </c>
      <c r="L8" s="22">
        <v>4</v>
      </c>
      <c r="M8" s="22">
        <v>5</v>
      </c>
      <c r="N8" s="22">
        <v>4</v>
      </c>
      <c r="O8" s="22">
        <v>4</v>
      </c>
      <c r="P8" s="22">
        <v>4</v>
      </c>
      <c r="Q8" s="22">
        <v>4</v>
      </c>
      <c r="R8" s="22">
        <v>4</v>
      </c>
      <c r="S8" s="22">
        <v>4</v>
      </c>
      <c r="T8" s="22">
        <v>4</v>
      </c>
      <c r="U8" s="22">
        <v>4</v>
      </c>
      <c r="V8" s="22">
        <v>4</v>
      </c>
      <c r="W8" s="22">
        <v>4</v>
      </c>
      <c r="X8" s="22">
        <v>4</v>
      </c>
      <c r="Y8" s="22">
        <v>4</v>
      </c>
      <c r="Z8" s="22">
        <v>4</v>
      </c>
      <c r="AA8" s="22">
        <v>4</v>
      </c>
      <c r="AB8" s="21" t="s">
        <v>34</v>
      </c>
      <c r="AC8" s="21"/>
      <c r="AD8" s="22">
        <v>4</v>
      </c>
    </row>
    <row r="9" spans="1:30" x14ac:dyDescent="0.2">
      <c r="A9" s="21" t="s">
        <v>87</v>
      </c>
      <c r="B9" s="21" t="s">
        <v>92</v>
      </c>
      <c r="C9" s="22">
        <v>3</v>
      </c>
      <c r="D9" s="22">
        <v>4</v>
      </c>
      <c r="E9" s="22">
        <v>3</v>
      </c>
      <c r="F9" s="22">
        <v>4</v>
      </c>
      <c r="G9" s="22">
        <v>3</v>
      </c>
      <c r="H9" s="22">
        <v>4</v>
      </c>
      <c r="I9" s="22">
        <v>4</v>
      </c>
      <c r="J9" s="22">
        <v>3</v>
      </c>
      <c r="K9" s="22">
        <v>4</v>
      </c>
      <c r="L9" s="22">
        <v>3</v>
      </c>
      <c r="M9" s="22">
        <v>4</v>
      </c>
      <c r="N9" s="22">
        <v>4</v>
      </c>
      <c r="O9" s="22">
        <v>4</v>
      </c>
      <c r="P9" s="22">
        <v>4</v>
      </c>
      <c r="Q9" s="22">
        <v>4</v>
      </c>
      <c r="R9" s="22">
        <v>4</v>
      </c>
      <c r="S9" s="22">
        <v>3</v>
      </c>
      <c r="T9" s="22">
        <v>3</v>
      </c>
      <c r="U9" s="22">
        <v>3</v>
      </c>
      <c r="V9" s="22">
        <v>3</v>
      </c>
      <c r="W9" s="22">
        <v>3</v>
      </c>
      <c r="X9" s="22">
        <v>3</v>
      </c>
      <c r="Y9" s="22">
        <v>4</v>
      </c>
      <c r="Z9" s="22">
        <v>3</v>
      </c>
      <c r="AA9" s="22">
        <v>4</v>
      </c>
      <c r="AB9" s="21" t="s">
        <v>34</v>
      </c>
      <c r="AC9" s="21"/>
      <c r="AD9" s="22">
        <v>3</v>
      </c>
    </row>
    <row r="10" spans="1:30" x14ac:dyDescent="0.2">
      <c r="A10" s="21" t="s">
        <v>95</v>
      </c>
      <c r="B10" s="21" t="s">
        <v>98</v>
      </c>
      <c r="C10" s="22">
        <v>2</v>
      </c>
      <c r="D10" s="22">
        <v>2</v>
      </c>
      <c r="E10" s="22">
        <v>4</v>
      </c>
      <c r="F10" s="22">
        <v>4</v>
      </c>
      <c r="G10" s="22">
        <v>7</v>
      </c>
      <c r="H10" s="22">
        <v>3</v>
      </c>
      <c r="I10" s="22">
        <v>2</v>
      </c>
      <c r="J10" s="22">
        <v>3</v>
      </c>
      <c r="K10" s="22">
        <v>5</v>
      </c>
      <c r="L10" s="22">
        <v>6</v>
      </c>
      <c r="M10" s="22">
        <v>3</v>
      </c>
      <c r="N10" s="22">
        <v>4</v>
      </c>
      <c r="O10" s="22">
        <v>6</v>
      </c>
      <c r="P10" s="22">
        <v>5</v>
      </c>
      <c r="Q10" s="22">
        <v>3</v>
      </c>
      <c r="R10" s="22">
        <v>6</v>
      </c>
      <c r="S10" s="22">
        <v>6</v>
      </c>
      <c r="T10" s="22">
        <v>6</v>
      </c>
      <c r="U10" s="22">
        <v>3</v>
      </c>
      <c r="V10" s="22">
        <v>4</v>
      </c>
      <c r="W10" s="22">
        <v>5</v>
      </c>
      <c r="X10" s="22">
        <v>6</v>
      </c>
      <c r="Y10" s="22">
        <v>6</v>
      </c>
      <c r="Z10" s="22">
        <v>7</v>
      </c>
      <c r="AA10" s="22">
        <v>6</v>
      </c>
      <c r="AB10" s="21" t="s">
        <v>38</v>
      </c>
      <c r="AC10" s="21"/>
      <c r="AD10" s="22">
        <v>6</v>
      </c>
    </row>
    <row r="11" spans="1:30" x14ac:dyDescent="0.2">
      <c r="A11" s="21" t="s">
        <v>95</v>
      </c>
      <c r="B11" s="21" t="s">
        <v>99</v>
      </c>
      <c r="C11" s="22">
        <v>5</v>
      </c>
      <c r="D11" s="22">
        <v>4</v>
      </c>
      <c r="E11" s="22">
        <v>5</v>
      </c>
      <c r="F11" s="22">
        <v>5</v>
      </c>
      <c r="G11" s="22">
        <v>7</v>
      </c>
      <c r="H11" s="22">
        <v>6</v>
      </c>
      <c r="I11" s="22">
        <v>4</v>
      </c>
      <c r="J11" s="22">
        <v>5</v>
      </c>
      <c r="K11" s="22">
        <v>2</v>
      </c>
      <c r="L11" s="22">
        <v>5</v>
      </c>
      <c r="M11" s="22">
        <v>5</v>
      </c>
      <c r="N11" s="22">
        <v>5</v>
      </c>
      <c r="O11" s="22">
        <v>5</v>
      </c>
      <c r="P11" s="22">
        <v>5</v>
      </c>
      <c r="Q11" s="22">
        <v>4</v>
      </c>
      <c r="R11" s="22">
        <v>6</v>
      </c>
      <c r="S11" s="22">
        <v>6</v>
      </c>
      <c r="T11" s="22">
        <v>6</v>
      </c>
      <c r="U11" s="22">
        <v>3</v>
      </c>
      <c r="V11" s="22">
        <v>6</v>
      </c>
      <c r="W11" s="22">
        <v>5</v>
      </c>
      <c r="X11" s="22">
        <v>5</v>
      </c>
      <c r="Y11" s="22">
        <v>5</v>
      </c>
      <c r="Z11" s="22">
        <v>5</v>
      </c>
      <c r="AA11" s="22">
        <v>4</v>
      </c>
      <c r="AB11" s="21" t="s">
        <v>38</v>
      </c>
      <c r="AC11" s="21"/>
      <c r="AD11" s="22">
        <v>6</v>
      </c>
    </row>
    <row r="12" spans="1:30" x14ac:dyDescent="0.2">
      <c r="A12" s="21"/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1"/>
      <c r="AC12" s="21"/>
      <c r="AD12" s="22"/>
    </row>
    <row r="13" spans="1:30" x14ac:dyDescent="0.2">
      <c r="A13" s="21"/>
      <c r="B13" s="21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1"/>
      <c r="AC13" s="21"/>
      <c r="AD13" s="22"/>
    </row>
    <row r="14" spans="1:30" x14ac:dyDescent="0.2">
      <c r="A14" s="21"/>
      <c r="B14" s="21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1"/>
      <c r="AC14" s="21"/>
      <c r="AD14" s="22"/>
    </row>
    <row r="15" spans="1:30" x14ac:dyDescent="0.2">
      <c r="C15" s="20">
        <f t="shared" ref="C15:AA15" si="0">AVERAGE(C2:C14)</f>
        <v>3.1</v>
      </c>
      <c r="D15" s="20">
        <f t="shared" si="0"/>
        <v>3.5</v>
      </c>
      <c r="E15" s="20">
        <f t="shared" si="0"/>
        <v>3.6</v>
      </c>
      <c r="F15" s="20">
        <f t="shared" si="0"/>
        <v>4.5999999999999996</v>
      </c>
      <c r="G15" s="20">
        <f t="shared" si="0"/>
        <v>4.9000000000000004</v>
      </c>
      <c r="H15" s="20">
        <f t="shared" si="0"/>
        <v>4.4000000000000004</v>
      </c>
      <c r="I15" s="20">
        <f t="shared" si="0"/>
        <v>3.4</v>
      </c>
      <c r="J15" s="20">
        <f t="shared" si="0"/>
        <v>3.9</v>
      </c>
      <c r="K15" s="20">
        <f t="shared" si="0"/>
        <v>3.9</v>
      </c>
      <c r="L15" s="20">
        <f t="shared" si="0"/>
        <v>4.3</v>
      </c>
      <c r="M15" s="20">
        <f t="shared" si="0"/>
        <v>4.2</v>
      </c>
      <c r="N15" s="20">
        <f t="shared" si="0"/>
        <v>4.5</v>
      </c>
      <c r="O15" s="20">
        <f t="shared" si="0"/>
        <v>5.2</v>
      </c>
      <c r="P15" s="20">
        <f t="shared" si="0"/>
        <v>4</v>
      </c>
      <c r="Q15" s="20">
        <f t="shared" si="0"/>
        <v>3.4</v>
      </c>
      <c r="R15" s="20">
        <f t="shared" si="0"/>
        <v>5.0999999999999996</v>
      </c>
      <c r="S15" s="20">
        <f t="shared" si="0"/>
        <v>5</v>
      </c>
      <c r="T15" s="20">
        <f t="shared" si="0"/>
        <v>4.8</v>
      </c>
      <c r="U15" s="20">
        <f t="shared" si="0"/>
        <v>3.8</v>
      </c>
      <c r="V15" s="20">
        <f t="shared" si="0"/>
        <v>4.5999999999999996</v>
      </c>
      <c r="W15" s="20">
        <f t="shared" si="0"/>
        <v>4.3</v>
      </c>
      <c r="X15" s="20">
        <f t="shared" si="0"/>
        <v>4.4000000000000004</v>
      </c>
      <c r="Y15" s="20">
        <f t="shared" si="0"/>
        <v>4.5999999999999996</v>
      </c>
      <c r="Z15" s="20">
        <f t="shared" si="0"/>
        <v>4.5</v>
      </c>
      <c r="AA15" s="20">
        <f t="shared" si="0"/>
        <v>4.2</v>
      </c>
      <c r="AB15" s="20"/>
      <c r="AC15" s="20"/>
      <c r="AD15" s="20">
        <f>AVERAGE(AD2:AD14)</f>
        <v>5.2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D34"/>
  <sheetViews>
    <sheetView workbookViewId="0"/>
  </sheetViews>
  <sheetFormatPr defaultColWidth="12.5703125" defaultRowHeight="15" customHeight="1" x14ac:dyDescent="0.2"/>
  <cols>
    <col min="1" max="1" width="30.5703125" customWidth="1"/>
    <col min="2" max="2" width="18.28515625" customWidth="1"/>
    <col min="3" max="30" width="29.140625" customWidth="1"/>
  </cols>
  <sheetData>
    <row r="1" spans="1:30" x14ac:dyDescent="0.2">
      <c r="A1" s="1" t="s">
        <v>103</v>
      </c>
      <c r="B1" s="1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2" t="s">
        <v>16</v>
      </c>
      <c r="P1" s="2" t="s">
        <v>17</v>
      </c>
      <c r="Q1" s="2" t="s">
        <v>18</v>
      </c>
      <c r="R1" s="2" t="s">
        <v>19</v>
      </c>
      <c r="S1" s="2" t="s">
        <v>20</v>
      </c>
      <c r="T1" s="2" t="s">
        <v>21</v>
      </c>
      <c r="U1" s="2" t="s">
        <v>22</v>
      </c>
      <c r="V1" s="2" t="s">
        <v>23</v>
      </c>
      <c r="W1" s="2" t="s">
        <v>24</v>
      </c>
      <c r="X1" s="2" t="s">
        <v>25</v>
      </c>
      <c r="Y1" s="2" t="s">
        <v>26</v>
      </c>
      <c r="Z1" s="2" t="s">
        <v>27</v>
      </c>
      <c r="AA1" s="2" t="s">
        <v>28</v>
      </c>
      <c r="AB1" s="2" t="s">
        <v>29</v>
      </c>
      <c r="AC1" s="2" t="s">
        <v>30</v>
      </c>
      <c r="AD1" s="2" t="s">
        <v>31</v>
      </c>
    </row>
    <row r="2" spans="1:30" x14ac:dyDescent="0.2">
      <c r="A2" s="21" t="s">
        <v>32</v>
      </c>
      <c r="B2" s="21" t="s">
        <v>33</v>
      </c>
      <c r="C2" s="22">
        <v>6</v>
      </c>
      <c r="D2" s="22">
        <v>7</v>
      </c>
      <c r="E2" s="22">
        <v>5</v>
      </c>
      <c r="F2" s="22">
        <v>7</v>
      </c>
      <c r="G2" s="22">
        <v>7</v>
      </c>
      <c r="H2" s="22">
        <v>7</v>
      </c>
      <c r="I2" s="22">
        <v>7</v>
      </c>
      <c r="J2" s="22">
        <v>7</v>
      </c>
      <c r="K2" s="22">
        <v>4</v>
      </c>
      <c r="L2" s="22">
        <v>7</v>
      </c>
      <c r="M2" s="22">
        <v>7</v>
      </c>
      <c r="N2" s="22">
        <v>3</v>
      </c>
      <c r="O2" s="22">
        <v>5</v>
      </c>
      <c r="P2" s="22">
        <v>6</v>
      </c>
      <c r="Q2" s="22">
        <v>6</v>
      </c>
      <c r="R2" s="22">
        <v>7</v>
      </c>
      <c r="S2" s="22">
        <v>7</v>
      </c>
      <c r="T2" s="22">
        <v>7</v>
      </c>
      <c r="U2" s="22">
        <v>4</v>
      </c>
      <c r="V2" s="22">
        <v>6</v>
      </c>
      <c r="W2" s="22">
        <v>7</v>
      </c>
      <c r="X2" s="22">
        <v>7</v>
      </c>
      <c r="Y2" s="22">
        <v>7</v>
      </c>
      <c r="Z2" s="22">
        <v>7</v>
      </c>
      <c r="AA2" s="22">
        <v>7</v>
      </c>
      <c r="AB2" s="21" t="s">
        <v>34</v>
      </c>
      <c r="AC2" s="21"/>
      <c r="AD2" s="22">
        <v>7</v>
      </c>
    </row>
    <row r="3" spans="1:30" x14ac:dyDescent="0.2">
      <c r="A3" s="21" t="s">
        <v>32</v>
      </c>
      <c r="B3" s="21" t="s">
        <v>35</v>
      </c>
      <c r="C3" s="22">
        <v>5</v>
      </c>
      <c r="D3" s="22">
        <v>3</v>
      </c>
      <c r="E3" s="22">
        <v>5</v>
      </c>
      <c r="F3" s="22">
        <v>7</v>
      </c>
      <c r="G3" s="22">
        <v>5</v>
      </c>
      <c r="H3" s="22">
        <v>4</v>
      </c>
      <c r="I3" s="22">
        <v>5</v>
      </c>
      <c r="J3" s="22">
        <v>5</v>
      </c>
      <c r="K3" s="22">
        <v>3</v>
      </c>
      <c r="L3" s="22">
        <v>4</v>
      </c>
      <c r="M3" s="22">
        <v>5</v>
      </c>
      <c r="N3" s="22">
        <v>5</v>
      </c>
      <c r="O3" s="22">
        <v>6</v>
      </c>
      <c r="P3" s="22">
        <v>3</v>
      </c>
      <c r="Q3" s="22">
        <v>2</v>
      </c>
      <c r="R3" s="22">
        <v>6</v>
      </c>
      <c r="S3" s="22">
        <v>7</v>
      </c>
      <c r="T3" s="22">
        <v>7</v>
      </c>
      <c r="U3" s="22">
        <v>3</v>
      </c>
      <c r="V3" s="22">
        <v>6</v>
      </c>
      <c r="W3" s="22">
        <v>7</v>
      </c>
      <c r="X3" s="22">
        <v>7</v>
      </c>
      <c r="Y3" s="22">
        <v>7</v>
      </c>
      <c r="Z3" s="22">
        <v>3</v>
      </c>
      <c r="AA3" s="22">
        <v>2</v>
      </c>
      <c r="AB3" s="21" t="s">
        <v>34</v>
      </c>
      <c r="AC3" s="21"/>
      <c r="AD3" s="22">
        <v>5</v>
      </c>
    </row>
    <row r="4" spans="1:30" x14ac:dyDescent="0.2">
      <c r="A4" s="21" t="s">
        <v>32</v>
      </c>
      <c r="B4" s="21" t="s">
        <v>37</v>
      </c>
      <c r="C4" s="22">
        <v>6</v>
      </c>
      <c r="D4" s="22">
        <v>4</v>
      </c>
      <c r="E4" s="22">
        <v>4</v>
      </c>
      <c r="F4" s="22">
        <v>5</v>
      </c>
      <c r="G4" s="22">
        <v>7</v>
      </c>
      <c r="H4" s="22">
        <v>6</v>
      </c>
      <c r="I4" s="22">
        <v>6</v>
      </c>
      <c r="J4" s="22">
        <v>7</v>
      </c>
      <c r="K4" s="22">
        <v>6</v>
      </c>
      <c r="L4" s="22">
        <v>7</v>
      </c>
      <c r="M4" s="22">
        <v>6</v>
      </c>
      <c r="N4" s="22">
        <v>6</v>
      </c>
      <c r="O4" s="22">
        <v>7</v>
      </c>
      <c r="P4" s="22">
        <v>6</v>
      </c>
      <c r="Q4" s="22">
        <v>7</v>
      </c>
      <c r="R4" s="22">
        <v>6</v>
      </c>
      <c r="S4" s="22">
        <v>6</v>
      </c>
      <c r="T4" s="22">
        <v>7</v>
      </c>
      <c r="U4" s="22">
        <v>6</v>
      </c>
      <c r="V4" s="22">
        <v>6</v>
      </c>
      <c r="W4" s="22">
        <v>5</v>
      </c>
      <c r="X4" s="22">
        <v>5</v>
      </c>
      <c r="Y4" s="22">
        <v>5</v>
      </c>
      <c r="Z4" s="22">
        <v>3</v>
      </c>
      <c r="AA4" s="22">
        <v>6</v>
      </c>
      <c r="AB4" s="21" t="s">
        <v>38</v>
      </c>
      <c r="AC4" s="21"/>
      <c r="AD4" s="22">
        <v>6</v>
      </c>
    </row>
    <row r="5" spans="1:30" x14ac:dyDescent="0.2">
      <c r="A5" s="21" t="s">
        <v>39</v>
      </c>
      <c r="B5" s="21" t="s">
        <v>40</v>
      </c>
      <c r="C5" s="22">
        <v>5</v>
      </c>
      <c r="D5" s="22">
        <v>3</v>
      </c>
      <c r="E5" s="22">
        <v>6</v>
      </c>
      <c r="F5" s="22">
        <v>6</v>
      </c>
      <c r="G5" s="22">
        <v>5</v>
      </c>
      <c r="H5" s="22">
        <v>7</v>
      </c>
      <c r="I5" s="22">
        <v>7</v>
      </c>
      <c r="J5" s="22">
        <v>7</v>
      </c>
      <c r="K5" s="22">
        <v>2</v>
      </c>
      <c r="L5" s="22">
        <v>6</v>
      </c>
      <c r="M5" s="22">
        <v>7</v>
      </c>
      <c r="N5" s="22">
        <v>6</v>
      </c>
      <c r="O5" s="22">
        <v>5</v>
      </c>
      <c r="P5" s="22">
        <v>6</v>
      </c>
      <c r="Q5" s="22">
        <v>6</v>
      </c>
      <c r="R5" s="22">
        <v>7</v>
      </c>
      <c r="S5" s="22">
        <v>7</v>
      </c>
      <c r="T5" s="22">
        <v>7</v>
      </c>
      <c r="U5" s="22">
        <v>5</v>
      </c>
      <c r="V5" s="22">
        <v>6</v>
      </c>
      <c r="W5" s="22">
        <v>4</v>
      </c>
      <c r="X5" s="22">
        <v>4</v>
      </c>
      <c r="Y5" s="22">
        <v>4</v>
      </c>
      <c r="Z5" s="22">
        <v>4</v>
      </c>
      <c r="AA5" s="22">
        <v>6</v>
      </c>
      <c r="AB5" s="21" t="s">
        <v>34</v>
      </c>
      <c r="AC5" s="21"/>
      <c r="AD5" s="22">
        <v>7</v>
      </c>
    </row>
    <row r="6" spans="1:30" x14ac:dyDescent="0.2">
      <c r="A6" s="21" t="s">
        <v>39</v>
      </c>
      <c r="B6" s="21" t="s">
        <v>41</v>
      </c>
      <c r="C6" s="22">
        <v>5</v>
      </c>
      <c r="D6" s="22">
        <v>1</v>
      </c>
      <c r="E6" s="22">
        <v>6</v>
      </c>
      <c r="F6" s="22">
        <v>6</v>
      </c>
      <c r="G6" s="22">
        <v>6</v>
      </c>
      <c r="H6" s="22">
        <v>6</v>
      </c>
      <c r="I6" s="22">
        <v>5</v>
      </c>
      <c r="J6" s="22">
        <v>6</v>
      </c>
      <c r="K6" s="22">
        <v>3</v>
      </c>
      <c r="L6" s="22">
        <v>6</v>
      </c>
      <c r="M6" s="22">
        <v>6</v>
      </c>
      <c r="N6" s="22">
        <v>6</v>
      </c>
      <c r="O6" s="22">
        <v>5</v>
      </c>
      <c r="P6" s="22">
        <v>6</v>
      </c>
      <c r="Q6" s="22">
        <v>5</v>
      </c>
      <c r="R6" s="22">
        <v>5</v>
      </c>
      <c r="S6" s="22">
        <v>6</v>
      </c>
      <c r="T6" s="22">
        <v>5</v>
      </c>
      <c r="U6" s="22">
        <v>2</v>
      </c>
      <c r="V6" s="22">
        <v>4</v>
      </c>
      <c r="W6" s="22">
        <v>4</v>
      </c>
      <c r="X6" s="22">
        <v>4</v>
      </c>
      <c r="Y6" s="22">
        <v>4</v>
      </c>
      <c r="Z6" s="22">
        <v>4</v>
      </c>
      <c r="AA6" s="22">
        <v>4</v>
      </c>
      <c r="AB6" s="21" t="s">
        <v>34</v>
      </c>
      <c r="AC6" s="21"/>
      <c r="AD6" s="22">
        <v>7</v>
      </c>
    </row>
    <row r="7" spans="1:30" x14ac:dyDescent="0.2">
      <c r="A7" s="21" t="s">
        <v>39</v>
      </c>
      <c r="B7" s="21" t="s">
        <v>42</v>
      </c>
      <c r="C7" s="22">
        <v>5</v>
      </c>
      <c r="D7" s="22">
        <v>4</v>
      </c>
      <c r="E7" s="22">
        <v>6</v>
      </c>
      <c r="F7" s="22">
        <v>7</v>
      </c>
      <c r="G7" s="22">
        <v>7</v>
      </c>
      <c r="H7" s="22">
        <v>5</v>
      </c>
      <c r="I7" s="22">
        <v>3</v>
      </c>
      <c r="J7" s="22">
        <v>5</v>
      </c>
      <c r="K7" s="22">
        <v>5</v>
      </c>
      <c r="L7" s="22">
        <v>5</v>
      </c>
      <c r="M7" s="22">
        <v>7</v>
      </c>
      <c r="N7" s="22">
        <v>5</v>
      </c>
      <c r="O7" s="22">
        <v>7</v>
      </c>
      <c r="P7" s="22">
        <v>5</v>
      </c>
      <c r="Q7" s="22">
        <v>6</v>
      </c>
      <c r="R7" s="22">
        <v>6</v>
      </c>
      <c r="S7" s="22">
        <v>6</v>
      </c>
      <c r="T7" s="22">
        <v>5</v>
      </c>
      <c r="U7" s="22">
        <v>2</v>
      </c>
      <c r="V7" s="22">
        <v>7</v>
      </c>
      <c r="W7" s="22">
        <v>5</v>
      </c>
      <c r="X7" s="22">
        <v>6</v>
      </c>
      <c r="Y7" s="22">
        <v>5</v>
      </c>
      <c r="Z7" s="22">
        <v>5</v>
      </c>
      <c r="AA7" s="22">
        <v>7</v>
      </c>
      <c r="AB7" s="21" t="s">
        <v>34</v>
      </c>
      <c r="AC7" s="21"/>
      <c r="AD7" s="22">
        <v>7</v>
      </c>
    </row>
    <row r="8" spans="1:30" x14ac:dyDescent="0.2">
      <c r="A8" s="21" t="s">
        <v>39</v>
      </c>
      <c r="B8" s="21" t="s">
        <v>43</v>
      </c>
      <c r="C8" s="22">
        <v>5</v>
      </c>
      <c r="D8" s="22">
        <v>3</v>
      </c>
      <c r="E8" s="22">
        <v>4</v>
      </c>
      <c r="F8" s="22">
        <v>6</v>
      </c>
      <c r="G8" s="22">
        <v>6</v>
      </c>
      <c r="H8" s="22">
        <v>4</v>
      </c>
      <c r="I8" s="22">
        <v>5</v>
      </c>
      <c r="J8" s="22">
        <v>6</v>
      </c>
      <c r="K8" s="22">
        <v>5</v>
      </c>
      <c r="L8" s="22">
        <v>6</v>
      </c>
      <c r="M8" s="22">
        <v>7</v>
      </c>
      <c r="N8" s="22">
        <v>5</v>
      </c>
      <c r="O8" s="22">
        <v>6</v>
      </c>
      <c r="P8" s="22">
        <v>5</v>
      </c>
      <c r="Q8" s="22">
        <v>4</v>
      </c>
      <c r="R8" s="22">
        <v>4</v>
      </c>
      <c r="S8" s="22">
        <v>5</v>
      </c>
      <c r="T8" s="22">
        <v>4</v>
      </c>
      <c r="U8" s="22">
        <v>3</v>
      </c>
      <c r="V8" s="22">
        <v>5</v>
      </c>
      <c r="W8" s="22">
        <v>6</v>
      </c>
      <c r="X8" s="22">
        <v>6</v>
      </c>
      <c r="Y8" s="22">
        <v>6</v>
      </c>
      <c r="Z8" s="22">
        <v>5</v>
      </c>
      <c r="AA8" s="22">
        <v>6</v>
      </c>
      <c r="AB8" s="21" t="s">
        <v>34</v>
      </c>
      <c r="AC8" s="21"/>
      <c r="AD8" s="22">
        <v>6</v>
      </c>
    </row>
    <row r="9" spans="1:30" x14ac:dyDescent="0.2">
      <c r="A9" s="21" t="s">
        <v>44</v>
      </c>
      <c r="B9" s="21" t="s">
        <v>45</v>
      </c>
      <c r="C9" s="22">
        <v>2</v>
      </c>
      <c r="D9" s="22">
        <v>3</v>
      </c>
      <c r="E9" s="22">
        <v>6</v>
      </c>
      <c r="F9" s="22">
        <v>5</v>
      </c>
      <c r="G9" s="22">
        <v>6</v>
      </c>
      <c r="H9" s="22">
        <v>4</v>
      </c>
      <c r="I9" s="22">
        <v>4</v>
      </c>
      <c r="J9" s="22">
        <v>3</v>
      </c>
      <c r="K9" s="22">
        <v>5</v>
      </c>
      <c r="L9" s="22">
        <v>5</v>
      </c>
      <c r="M9" s="22">
        <v>4</v>
      </c>
      <c r="N9" s="22">
        <v>4</v>
      </c>
      <c r="O9" s="22">
        <v>5</v>
      </c>
      <c r="P9" s="22">
        <v>4</v>
      </c>
      <c r="Q9" s="22">
        <v>3</v>
      </c>
      <c r="R9" s="22">
        <v>4</v>
      </c>
      <c r="S9" s="22">
        <v>4</v>
      </c>
      <c r="T9" s="22">
        <v>5</v>
      </c>
      <c r="U9" s="22">
        <v>3</v>
      </c>
      <c r="V9" s="22">
        <v>4</v>
      </c>
      <c r="W9" s="22">
        <v>4</v>
      </c>
      <c r="X9" s="22">
        <v>4</v>
      </c>
      <c r="Y9" s="22">
        <v>5</v>
      </c>
      <c r="Z9" s="22">
        <v>4</v>
      </c>
      <c r="AA9" s="22">
        <v>3</v>
      </c>
      <c r="AB9" s="21" t="s">
        <v>34</v>
      </c>
      <c r="AC9" s="21"/>
      <c r="AD9" s="22">
        <v>5</v>
      </c>
    </row>
    <row r="10" spans="1:30" x14ac:dyDescent="0.2">
      <c r="A10" s="21" t="s">
        <v>44</v>
      </c>
      <c r="B10" s="21" t="s">
        <v>46</v>
      </c>
      <c r="C10" s="22">
        <v>3</v>
      </c>
      <c r="D10" s="22">
        <v>4</v>
      </c>
      <c r="E10" s="22">
        <v>3</v>
      </c>
      <c r="F10" s="22">
        <v>4</v>
      </c>
      <c r="G10" s="22">
        <v>6</v>
      </c>
      <c r="H10" s="22">
        <v>4</v>
      </c>
      <c r="I10" s="22">
        <v>4</v>
      </c>
      <c r="J10" s="22">
        <v>4</v>
      </c>
      <c r="K10" s="22">
        <v>6</v>
      </c>
      <c r="L10" s="22">
        <v>5</v>
      </c>
      <c r="M10" s="22">
        <v>5</v>
      </c>
      <c r="N10" s="22">
        <v>5</v>
      </c>
      <c r="O10" s="22">
        <v>4</v>
      </c>
      <c r="P10" s="22">
        <v>4</v>
      </c>
      <c r="Q10" s="22">
        <v>3</v>
      </c>
      <c r="R10" s="22">
        <v>4</v>
      </c>
      <c r="S10" s="22">
        <v>5</v>
      </c>
      <c r="T10" s="22">
        <v>5</v>
      </c>
      <c r="U10" s="22">
        <v>4</v>
      </c>
      <c r="V10" s="22">
        <v>5</v>
      </c>
      <c r="W10" s="22">
        <v>3</v>
      </c>
      <c r="X10" s="22">
        <v>2</v>
      </c>
      <c r="Y10" s="22">
        <v>3</v>
      </c>
      <c r="Z10" s="22">
        <v>3</v>
      </c>
      <c r="AA10" s="22">
        <v>3</v>
      </c>
      <c r="AB10" s="21" t="s">
        <v>34</v>
      </c>
      <c r="AC10" s="21"/>
      <c r="AD10" s="22">
        <v>5</v>
      </c>
    </row>
    <row r="11" spans="1:30" x14ac:dyDescent="0.2">
      <c r="A11" s="21" t="s">
        <v>44</v>
      </c>
      <c r="B11" s="21" t="s">
        <v>47</v>
      </c>
      <c r="C11" s="22">
        <v>5</v>
      </c>
      <c r="D11" s="22">
        <v>5</v>
      </c>
      <c r="E11" s="22">
        <v>4</v>
      </c>
      <c r="F11" s="22">
        <v>5</v>
      </c>
      <c r="G11" s="22">
        <v>6</v>
      </c>
      <c r="H11" s="22">
        <v>5</v>
      </c>
      <c r="I11" s="22">
        <v>3</v>
      </c>
      <c r="J11" s="22">
        <v>4</v>
      </c>
      <c r="K11" s="22">
        <v>5</v>
      </c>
      <c r="L11" s="22">
        <v>5</v>
      </c>
      <c r="M11" s="22">
        <v>4</v>
      </c>
      <c r="N11" s="22">
        <v>3</v>
      </c>
      <c r="O11" s="22">
        <v>5</v>
      </c>
      <c r="P11" s="22">
        <v>3</v>
      </c>
      <c r="Q11" s="22">
        <v>5</v>
      </c>
      <c r="R11" s="22">
        <v>5</v>
      </c>
      <c r="S11" s="22">
        <v>6</v>
      </c>
      <c r="T11" s="22">
        <v>6</v>
      </c>
      <c r="U11" s="22">
        <v>3</v>
      </c>
      <c r="V11" s="22">
        <v>3</v>
      </c>
      <c r="W11" s="22">
        <v>5</v>
      </c>
      <c r="X11" s="22">
        <v>4</v>
      </c>
      <c r="Y11" s="22">
        <v>6</v>
      </c>
      <c r="Z11" s="22">
        <v>6</v>
      </c>
      <c r="AA11" s="22">
        <v>6</v>
      </c>
      <c r="AB11" s="21" t="s">
        <v>48</v>
      </c>
      <c r="AC11" s="21" t="s">
        <v>49</v>
      </c>
      <c r="AD11" s="22">
        <v>6</v>
      </c>
    </row>
    <row r="12" spans="1:30" x14ac:dyDescent="0.2">
      <c r="A12" s="21" t="s">
        <v>50</v>
      </c>
      <c r="B12" s="21" t="s">
        <v>51</v>
      </c>
      <c r="C12" s="22">
        <v>5</v>
      </c>
      <c r="D12" s="22">
        <v>1</v>
      </c>
      <c r="E12" s="22">
        <v>5</v>
      </c>
      <c r="F12" s="22">
        <v>6</v>
      </c>
      <c r="G12" s="22">
        <v>5</v>
      </c>
      <c r="H12" s="22">
        <v>7</v>
      </c>
      <c r="I12" s="22">
        <v>2</v>
      </c>
      <c r="J12" s="22">
        <v>6</v>
      </c>
      <c r="K12" s="22">
        <v>1</v>
      </c>
      <c r="L12" s="22">
        <v>7</v>
      </c>
      <c r="M12" s="22">
        <v>5</v>
      </c>
      <c r="N12" s="22">
        <v>2</v>
      </c>
      <c r="O12" s="22">
        <v>2</v>
      </c>
      <c r="P12" s="22">
        <v>3</v>
      </c>
      <c r="Q12" s="22">
        <v>1</v>
      </c>
      <c r="R12" s="22">
        <v>7</v>
      </c>
      <c r="S12" s="22">
        <v>7</v>
      </c>
      <c r="T12" s="22">
        <v>7</v>
      </c>
      <c r="U12" s="22">
        <v>2</v>
      </c>
      <c r="V12" s="22">
        <v>5</v>
      </c>
      <c r="W12" s="22">
        <v>4</v>
      </c>
      <c r="X12" s="22">
        <v>3</v>
      </c>
      <c r="Y12" s="22">
        <v>3</v>
      </c>
      <c r="Z12" s="22">
        <v>2</v>
      </c>
      <c r="AA12" s="22">
        <v>2</v>
      </c>
      <c r="AB12" s="21" t="s">
        <v>38</v>
      </c>
      <c r="AC12" s="21"/>
      <c r="AD12" s="22">
        <v>4</v>
      </c>
    </row>
    <row r="13" spans="1:30" x14ac:dyDescent="0.2">
      <c r="A13" s="21" t="s">
        <v>52</v>
      </c>
      <c r="B13" s="21" t="s">
        <v>54</v>
      </c>
      <c r="C13" s="22">
        <v>3</v>
      </c>
      <c r="D13" s="22">
        <v>1</v>
      </c>
      <c r="E13" s="22">
        <v>5</v>
      </c>
      <c r="F13" s="22">
        <v>5</v>
      </c>
      <c r="G13" s="22">
        <v>7</v>
      </c>
      <c r="H13" s="22">
        <v>7</v>
      </c>
      <c r="I13" s="22">
        <v>5</v>
      </c>
      <c r="J13" s="22">
        <v>4</v>
      </c>
      <c r="K13" s="22">
        <v>5</v>
      </c>
      <c r="L13" s="22">
        <v>4</v>
      </c>
      <c r="M13" s="22">
        <v>6</v>
      </c>
      <c r="N13" s="22">
        <v>5</v>
      </c>
      <c r="O13" s="22">
        <v>6</v>
      </c>
      <c r="P13" s="22">
        <v>4</v>
      </c>
      <c r="Q13" s="22">
        <v>3</v>
      </c>
      <c r="R13" s="22">
        <v>5</v>
      </c>
      <c r="S13" s="22">
        <v>5</v>
      </c>
      <c r="T13" s="22">
        <v>5</v>
      </c>
      <c r="U13" s="22">
        <v>3</v>
      </c>
      <c r="V13" s="22">
        <v>4</v>
      </c>
      <c r="W13" s="22">
        <v>4</v>
      </c>
      <c r="X13" s="22">
        <v>3</v>
      </c>
      <c r="Y13" s="22">
        <v>4</v>
      </c>
      <c r="Z13" s="22">
        <v>2</v>
      </c>
      <c r="AA13" s="22">
        <v>2</v>
      </c>
      <c r="AB13" s="21" t="s">
        <v>34</v>
      </c>
      <c r="AC13" s="21"/>
      <c r="AD13" s="22">
        <v>6</v>
      </c>
    </row>
    <row r="14" spans="1:30" x14ac:dyDescent="0.2">
      <c r="A14" s="21" t="s">
        <v>52</v>
      </c>
      <c r="B14" s="21" t="s">
        <v>55</v>
      </c>
      <c r="C14" s="22">
        <v>5</v>
      </c>
      <c r="D14" s="22">
        <v>3</v>
      </c>
      <c r="E14" s="22">
        <v>4</v>
      </c>
      <c r="F14" s="22">
        <v>5</v>
      </c>
      <c r="G14" s="22">
        <v>7</v>
      </c>
      <c r="H14" s="22">
        <v>7</v>
      </c>
      <c r="I14" s="22">
        <v>5</v>
      </c>
      <c r="J14" s="22">
        <v>6</v>
      </c>
      <c r="K14" s="22">
        <v>6</v>
      </c>
      <c r="L14" s="22">
        <v>6</v>
      </c>
      <c r="M14" s="22">
        <v>6</v>
      </c>
      <c r="N14" s="22">
        <v>5</v>
      </c>
      <c r="O14" s="22">
        <v>6</v>
      </c>
      <c r="P14" s="22">
        <v>6</v>
      </c>
      <c r="Q14" s="22">
        <v>7</v>
      </c>
      <c r="R14" s="22">
        <v>6</v>
      </c>
      <c r="S14" s="22">
        <v>6</v>
      </c>
      <c r="T14" s="22">
        <v>6</v>
      </c>
      <c r="U14" s="22">
        <v>4</v>
      </c>
      <c r="V14" s="22">
        <v>5</v>
      </c>
      <c r="W14" s="22">
        <v>6</v>
      </c>
      <c r="X14" s="22">
        <v>6</v>
      </c>
      <c r="Y14" s="22">
        <v>6</v>
      </c>
      <c r="Z14" s="22">
        <v>6</v>
      </c>
      <c r="AA14" s="22">
        <v>6</v>
      </c>
      <c r="AB14" s="21" t="s">
        <v>34</v>
      </c>
      <c r="AC14" s="21"/>
      <c r="AD14" s="22">
        <v>6</v>
      </c>
    </row>
    <row r="15" spans="1:30" x14ac:dyDescent="0.2">
      <c r="A15" s="21" t="s">
        <v>56</v>
      </c>
      <c r="B15" s="21" t="s">
        <v>57</v>
      </c>
      <c r="C15" s="22">
        <v>5</v>
      </c>
      <c r="D15" s="22">
        <v>2</v>
      </c>
      <c r="E15" s="22">
        <v>4</v>
      </c>
      <c r="F15" s="22">
        <v>6</v>
      </c>
      <c r="G15" s="22">
        <v>6</v>
      </c>
      <c r="H15" s="22">
        <v>6</v>
      </c>
      <c r="I15" s="22">
        <v>4</v>
      </c>
      <c r="J15" s="22">
        <v>5</v>
      </c>
      <c r="K15" s="22">
        <v>6</v>
      </c>
      <c r="L15" s="22">
        <v>4</v>
      </c>
      <c r="M15" s="22">
        <v>5</v>
      </c>
      <c r="N15" s="22">
        <v>5</v>
      </c>
      <c r="O15" s="22">
        <v>5</v>
      </c>
      <c r="P15" s="22">
        <v>5</v>
      </c>
      <c r="Q15" s="22">
        <v>5</v>
      </c>
      <c r="R15" s="22">
        <v>6</v>
      </c>
      <c r="S15" s="22">
        <v>5</v>
      </c>
      <c r="T15" s="22">
        <v>5</v>
      </c>
      <c r="U15" s="22">
        <v>3</v>
      </c>
      <c r="V15" s="22">
        <v>6</v>
      </c>
      <c r="W15" s="22">
        <v>5</v>
      </c>
      <c r="X15" s="22">
        <v>5</v>
      </c>
      <c r="Y15" s="22">
        <v>5</v>
      </c>
      <c r="Z15" s="22">
        <v>6</v>
      </c>
      <c r="AA15" s="22">
        <v>6</v>
      </c>
      <c r="AB15" s="21" t="s">
        <v>34</v>
      </c>
      <c r="AC15" s="21"/>
      <c r="AD15" s="22">
        <v>5</v>
      </c>
    </row>
    <row r="16" spans="1:30" x14ac:dyDescent="0.2">
      <c r="A16" s="21" t="s">
        <v>56</v>
      </c>
      <c r="B16" s="21" t="s">
        <v>65</v>
      </c>
      <c r="C16" s="22">
        <v>5</v>
      </c>
      <c r="D16" s="22">
        <v>5</v>
      </c>
      <c r="E16" s="22">
        <v>5</v>
      </c>
      <c r="F16" s="22">
        <v>5</v>
      </c>
      <c r="G16" s="22">
        <v>5</v>
      </c>
      <c r="H16" s="22">
        <v>5</v>
      </c>
      <c r="I16" s="22">
        <v>5</v>
      </c>
      <c r="J16" s="22">
        <v>6</v>
      </c>
      <c r="K16" s="22">
        <v>3</v>
      </c>
      <c r="L16" s="22">
        <v>5</v>
      </c>
      <c r="M16" s="22">
        <v>6</v>
      </c>
      <c r="N16" s="22">
        <v>6</v>
      </c>
      <c r="O16" s="22">
        <v>5</v>
      </c>
      <c r="P16" s="22">
        <v>5</v>
      </c>
      <c r="Q16" s="22">
        <v>3</v>
      </c>
      <c r="R16" s="22">
        <v>3</v>
      </c>
      <c r="S16" s="22">
        <v>5</v>
      </c>
      <c r="T16" s="22">
        <v>4</v>
      </c>
      <c r="U16" s="22">
        <v>4</v>
      </c>
      <c r="V16" s="22">
        <v>4</v>
      </c>
      <c r="W16" s="22">
        <v>4</v>
      </c>
      <c r="X16" s="22">
        <v>4</v>
      </c>
      <c r="Y16" s="22">
        <v>5</v>
      </c>
      <c r="Z16" s="22">
        <v>5</v>
      </c>
      <c r="AA16" s="22">
        <v>3</v>
      </c>
      <c r="AB16" s="21" t="s">
        <v>48</v>
      </c>
      <c r="AC16" s="21" t="s">
        <v>66</v>
      </c>
      <c r="AD16" s="22">
        <v>5</v>
      </c>
    </row>
    <row r="17" spans="1:30" x14ac:dyDescent="0.2">
      <c r="A17" s="21" t="s">
        <v>56</v>
      </c>
      <c r="B17" s="21" t="s">
        <v>67</v>
      </c>
      <c r="C17" s="22">
        <v>5</v>
      </c>
      <c r="D17" s="22">
        <v>3</v>
      </c>
      <c r="E17" s="22">
        <v>7</v>
      </c>
      <c r="F17" s="22">
        <v>7</v>
      </c>
      <c r="G17" s="22">
        <v>7</v>
      </c>
      <c r="H17" s="22">
        <v>7</v>
      </c>
      <c r="I17" s="22">
        <v>7</v>
      </c>
      <c r="J17" s="22">
        <v>7</v>
      </c>
      <c r="K17" s="22">
        <v>4</v>
      </c>
      <c r="L17" s="22">
        <v>7</v>
      </c>
      <c r="M17" s="22">
        <v>7</v>
      </c>
      <c r="N17" s="22">
        <v>6</v>
      </c>
      <c r="O17" s="22">
        <v>6</v>
      </c>
      <c r="P17" s="22">
        <v>7</v>
      </c>
      <c r="Q17" s="22">
        <v>7</v>
      </c>
      <c r="R17" s="22">
        <v>7</v>
      </c>
      <c r="S17" s="22">
        <v>7</v>
      </c>
      <c r="T17" s="22">
        <v>7</v>
      </c>
      <c r="U17" s="22">
        <v>7</v>
      </c>
      <c r="V17" s="22">
        <v>7</v>
      </c>
      <c r="W17" s="22">
        <v>5</v>
      </c>
      <c r="X17" s="22">
        <v>6</v>
      </c>
      <c r="Y17" s="22">
        <v>6</v>
      </c>
      <c r="Z17" s="22">
        <v>6</v>
      </c>
      <c r="AA17" s="22">
        <v>5</v>
      </c>
      <c r="AB17" s="21" t="s">
        <v>34</v>
      </c>
      <c r="AC17" s="21"/>
      <c r="AD17" s="22">
        <v>7</v>
      </c>
    </row>
    <row r="18" spans="1:30" x14ac:dyDescent="0.2">
      <c r="A18" s="21" t="s">
        <v>56</v>
      </c>
      <c r="B18" s="21" t="s">
        <v>68</v>
      </c>
      <c r="C18" s="22">
        <v>5</v>
      </c>
      <c r="D18" s="22">
        <v>5</v>
      </c>
      <c r="E18" s="22">
        <v>6</v>
      </c>
      <c r="F18" s="22">
        <v>6</v>
      </c>
      <c r="G18" s="22">
        <v>5</v>
      </c>
      <c r="H18" s="22">
        <v>5</v>
      </c>
      <c r="I18" s="22">
        <v>4</v>
      </c>
      <c r="J18" s="22">
        <v>4</v>
      </c>
      <c r="K18" s="22">
        <v>3</v>
      </c>
      <c r="L18" s="22">
        <v>4</v>
      </c>
      <c r="M18" s="22">
        <v>4</v>
      </c>
      <c r="N18" s="22">
        <v>4</v>
      </c>
      <c r="O18" s="22">
        <v>4</v>
      </c>
      <c r="P18" s="22">
        <v>4</v>
      </c>
      <c r="Q18" s="22">
        <v>4</v>
      </c>
      <c r="R18" s="22">
        <v>5</v>
      </c>
      <c r="S18" s="22">
        <v>6</v>
      </c>
      <c r="T18" s="22">
        <v>6</v>
      </c>
      <c r="U18" s="22">
        <v>5</v>
      </c>
      <c r="V18" s="22">
        <v>5</v>
      </c>
      <c r="W18" s="22">
        <v>6</v>
      </c>
      <c r="X18" s="22">
        <v>6</v>
      </c>
      <c r="Y18" s="22">
        <v>6</v>
      </c>
      <c r="Z18" s="22">
        <v>6</v>
      </c>
      <c r="AA18" s="22">
        <v>5</v>
      </c>
      <c r="AB18" s="21" t="s">
        <v>34</v>
      </c>
      <c r="AC18" s="21"/>
      <c r="AD18" s="22">
        <v>5</v>
      </c>
    </row>
    <row r="19" spans="1:30" x14ac:dyDescent="0.2">
      <c r="A19" s="21" t="s">
        <v>56</v>
      </c>
      <c r="B19" s="21" t="s">
        <v>69</v>
      </c>
      <c r="C19" s="22">
        <v>5</v>
      </c>
      <c r="D19" s="22">
        <v>2</v>
      </c>
      <c r="E19" s="22">
        <v>4</v>
      </c>
      <c r="F19" s="22">
        <v>6</v>
      </c>
      <c r="G19" s="22">
        <v>4</v>
      </c>
      <c r="H19" s="22">
        <v>6</v>
      </c>
      <c r="I19" s="22">
        <v>2</v>
      </c>
      <c r="J19" s="22">
        <v>5</v>
      </c>
      <c r="K19" s="22">
        <v>5</v>
      </c>
      <c r="L19" s="22">
        <v>6</v>
      </c>
      <c r="M19" s="22">
        <v>6</v>
      </c>
      <c r="N19" s="22">
        <v>6</v>
      </c>
      <c r="O19" s="22">
        <v>7</v>
      </c>
      <c r="P19" s="22">
        <v>5</v>
      </c>
      <c r="Q19" s="22">
        <v>4</v>
      </c>
      <c r="R19" s="22">
        <v>6</v>
      </c>
      <c r="S19" s="22">
        <v>7</v>
      </c>
      <c r="T19" s="22">
        <v>5</v>
      </c>
      <c r="U19" s="22">
        <v>2</v>
      </c>
      <c r="V19" s="22">
        <v>5</v>
      </c>
      <c r="W19" s="22">
        <v>6</v>
      </c>
      <c r="X19" s="22">
        <v>5</v>
      </c>
      <c r="Y19" s="22">
        <v>6</v>
      </c>
      <c r="Z19" s="22">
        <v>6</v>
      </c>
      <c r="AA19" s="22">
        <v>3</v>
      </c>
      <c r="AB19" s="21" t="s">
        <v>34</v>
      </c>
      <c r="AC19" s="21"/>
      <c r="AD19" s="22">
        <v>5</v>
      </c>
    </row>
    <row r="20" spans="1:30" x14ac:dyDescent="0.2">
      <c r="A20" s="21" t="s">
        <v>70</v>
      </c>
      <c r="B20" s="21" t="s">
        <v>71</v>
      </c>
      <c r="C20" s="22">
        <v>5</v>
      </c>
      <c r="D20" s="22">
        <v>3</v>
      </c>
      <c r="E20" s="22">
        <v>5</v>
      </c>
      <c r="F20" s="22">
        <v>6</v>
      </c>
      <c r="G20" s="22">
        <v>4</v>
      </c>
      <c r="H20" s="22">
        <v>5</v>
      </c>
      <c r="I20" s="22">
        <v>4</v>
      </c>
      <c r="J20" s="22">
        <v>5</v>
      </c>
      <c r="K20" s="22">
        <v>3</v>
      </c>
      <c r="L20" s="22">
        <v>5</v>
      </c>
      <c r="M20" s="22">
        <v>5</v>
      </c>
      <c r="N20" s="22">
        <v>5</v>
      </c>
      <c r="O20" s="22">
        <v>5</v>
      </c>
      <c r="P20" s="22">
        <v>6</v>
      </c>
      <c r="Q20" s="22">
        <v>4</v>
      </c>
      <c r="R20" s="22">
        <v>6</v>
      </c>
      <c r="S20" s="22">
        <v>6</v>
      </c>
      <c r="T20" s="22">
        <v>6</v>
      </c>
      <c r="U20" s="22">
        <v>4</v>
      </c>
      <c r="V20" s="22">
        <v>4</v>
      </c>
      <c r="W20" s="22">
        <v>5</v>
      </c>
      <c r="X20" s="22">
        <v>5</v>
      </c>
      <c r="Y20" s="22">
        <v>5</v>
      </c>
      <c r="Z20" s="22">
        <v>5</v>
      </c>
      <c r="AA20" s="22">
        <v>6</v>
      </c>
      <c r="AB20" s="21" t="s">
        <v>34</v>
      </c>
      <c r="AC20" s="21"/>
      <c r="AD20" s="22">
        <v>5</v>
      </c>
    </row>
    <row r="21" spans="1:30" x14ac:dyDescent="0.2">
      <c r="A21" s="21" t="s">
        <v>70</v>
      </c>
      <c r="B21" s="21" t="s">
        <v>74</v>
      </c>
      <c r="C21" s="22">
        <v>5</v>
      </c>
      <c r="D21" s="22">
        <v>4</v>
      </c>
      <c r="E21" s="22">
        <v>6</v>
      </c>
      <c r="F21" s="22">
        <v>5</v>
      </c>
      <c r="G21" s="22">
        <v>7</v>
      </c>
      <c r="H21" s="22">
        <v>6</v>
      </c>
      <c r="I21" s="22">
        <v>3</v>
      </c>
      <c r="J21" s="22">
        <v>3</v>
      </c>
      <c r="K21" s="22">
        <v>6</v>
      </c>
      <c r="L21" s="22">
        <v>6</v>
      </c>
      <c r="M21" s="22">
        <v>4</v>
      </c>
      <c r="N21" s="22">
        <v>4</v>
      </c>
      <c r="O21" s="22">
        <v>6</v>
      </c>
      <c r="P21" s="22">
        <v>4</v>
      </c>
      <c r="Q21" s="22">
        <v>1</v>
      </c>
      <c r="R21" s="22">
        <v>5</v>
      </c>
      <c r="S21" s="22">
        <v>5</v>
      </c>
      <c r="T21" s="22">
        <v>5</v>
      </c>
      <c r="U21" s="22">
        <v>4</v>
      </c>
      <c r="V21" s="22">
        <v>5</v>
      </c>
      <c r="W21" s="22">
        <v>5</v>
      </c>
      <c r="X21" s="22">
        <v>5</v>
      </c>
      <c r="Y21" s="22">
        <v>5</v>
      </c>
      <c r="Z21" s="22">
        <v>5</v>
      </c>
      <c r="AA21" s="22">
        <v>4</v>
      </c>
      <c r="AB21" s="21" t="s">
        <v>34</v>
      </c>
      <c r="AC21" s="21"/>
      <c r="AD21" s="22">
        <v>6</v>
      </c>
    </row>
    <row r="22" spans="1:30" x14ac:dyDescent="0.2">
      <c r="A22" s="21" t="s">
        <v>70</v>
      </c>
      <c r="B22" s="21" t="s">
        <v>75</v>
      </c>
      <c r="C22" s="22">
        <v>3</v>
      </c>
      <c r="D22" s="22">
        <v>3</v>
      </c>
      <c r="E22" s="22">
        <v>3</v>
      </c>
      <c r="F22" s="22">
        <v>5</v>
      </c>
      <c r="G22" s="22">
        <v>4</v>
      </c>
      <c r="H22" s="22">
        <v>4</v>
      </c>
      <c r="I22" s="22">
        <v>3</v>
      </c>
      <c r="J22" s="22">
        <v>3</v>
      </c>
      <c r="K22" s="22">
        <v>5</v>
      </c>
      <c r="L22" s="22">
        <v>4</v>
      </c>
      <c r="M22" s="22">
        <v>4</v>
      </c>
      <c r="N22" s="22">
        <v>3</v>
      </c>
      <c r="O22" s="22">
        <v>5</v>
      </c>
      <c r="P22" s="22">
        <v>2</v>
      </c>
      <c r="Q22" s="22">
        <v>3</v>
      </c>
      <c r="R22" s="22">
        <v>4</v>
      </c>
      <c r="S22" s="22">
        <v>5</v>
      </c>
      <c r="T22" s="22">
        <v>5</v>
      </c>
      <c r="U22" s="22">
        <v>4</v>
      </c>
      <c r="V22" s="22">
        <v>3</v>
      </c>
      <c r="W22" s="22">
        <v>5</v>
      </c>
      <c r="X22" s="22">
        <v>5</v>
      </c>
      <c r="Y22" s="22">
        <v>4</v>
      </c>
      <c r="Z22" s="22">
        <v>3</v>
      </c>
      <c r="AA22" s="22">
        <v>3</v>
      </c>
      <c r="AB22" s="21" t="s">
        <v>34</v>
      </c>
      <c r="AC22" s="21"/>
      <c r="AD22" s="22">
        <v>3</v>
      </c>
    </row>
    <row r="23" spans="1:30" x14ac:dyDescent="0.2">
      <c r="A23" s="21" t="s">
        <v>70</v>
      </c>
      <c r="B23" s="21" t="s">
        <v>76</v>
      </c>
      <c r="C23" s="22">
        <v>3</v>
      </c>
      <c r="D23" s="22">
        <v>1</v>
      </c>
      <c r="E23" s="22">
        <v>2</v>
      </c>
      <c r="F23" s="22">
        <v>2</v>
      </c>
      <c r="G23" s="22">
        <v>4</v>
      </c>
      <c r="H23" s="22">
        <v>4</v>
      </c>
      <c r="I23" s="22">
        <v>3</v>
      </c>
      <c r="J23" s="22">
        <v>3</v>
      </c>
      <c r="K23" s="22">
        <v>6</v>
      </c>
      <c r="L23" s="22">
        <v>6</v>
      </c>
      <c r="M23" s="22">
        <v>5</v>
      </c>
      <c r="N23" s="22">
        <v>2</v>
      </c>
      <c r="O23" s="22">
        <v>6</v>
      </c>
      <c r="P23" s="22">
        <v>2</v>
      </c>
      <c r="Q23" s="22">
        <v>2</v>
      </c>
      <c r="R23" s="22">
        <v>4</v>
      </c>
      <c r="S23" s="22">
        <v>5</v>
      </c>
      <c r="T23" s="22">
        <v>6</v>
      </c>
      <c r="U23" s="22">
        <v>2</v>
      </c>
      <c r="V23" s="22">
        <v>5</v>
      </c>
      <c r="W23" s="22">
        <v>2</v>
      </c>
      <c r="X23" s="22">
        <v>2</v>
      </c>
      <c r="Y23" s="22">
        <v>2</v>
      </c>
      <c r="Z23" s="22">
        <v>3</v>
      </c>
      <c r="AA23" s="22">
        <v>2</v>
      </c>
      <c r="AB23" s="21" t="s">
        <v>34</v>
      </c>
      <c r="AC23" s="21"/>
      <c r="AD23" s="22">
        <v>5</v>
      </c>
    </row>
    <row r="24" spans="1:30" x14ac:dyDescent="0.2">
      <c r="A24" s="21" t="s">
        <v>77</v>
      </c>
      <c r="B24" s="21" t="s">
        <v>82</v>
      </c>
      <c r="C24" s="22">
        <v>2</v>
      </c>
      <c r="D24" s="22">
        <v>2</v>
      </c>
      <c r="E24" s="22">
        <v>5</v>
      </c>
      <c r="F24" s="22">
        <v>6</v>
      </c>
      <c r="G24" s="22">
        <v>2</v>
      </c>
      <c r="H24" s="22">
        <v>6</v>
      </c>
      <c r="I24" s="22">
        <v>3</v>
      </c>
      <c r="J24" s="22">
        <v>4</v>
      </c>
      <c r="K24" s="22">
        <v>7</v>
      </c>
      <c r="L24" s="22">
        <v>5</v>
      </c>
      <c r="M24" s="22">
        <v>4</v>
      </c>
      <c r="N24" s="22">
        <v>3</v>
      </c>
      <c r="O24" s="22">
        <v>7</v>
      </c>
      <c r="P24" s="22">
        <v>3</v>
      </c>
      <c r="Q24" s="22">
        <v>1</v>
      </c>
      <c r="R24" s="22">
        <v>5</v>
      </c>
      <c r="S24" s="22">
        <v>5</v>
      </c>
      <c r="T24" s="22">
        <v>5</v>
      </c>
      <c r="U24" s="22">
        <v>3</v>
      </c>
      <c r="V24" s="22">
        <v>3</v>
      </c>
      <c r="W24" s="22">
        <v>4</v>
      </c>
      <c r="X24" s="22">
        <v>4</v>
      </c>
      <c r="Y24" s="22">
        <v>4</v>
      </c>
      <c r="Z24" s="22">
        <v>4</v>
      </c>
      <c r="AA24" s="22">
        <v>4</v>
      </c>
      <c r="AB24" s="21" t="s">
        <v>34</v>
      </c>
      <c r="AC24" s="21"/>
      <c r="AD24" s="22">
        <v>6</v>
      </c>
    </row>
    <row r="25" spans="1:30" x14ac:dyDescent="0.2">
      <c r="A25" s="21" t="s">
        <v>83</v>
      </c>
      <c r="B25" s="21" t="s">
        <v>84</v>
      </c>
      <c r="C25" s="22">
        <v>5</v>
      </c>
      <c r="D25" s="22">
        <v>4</v>
      </c>
      <c r="E25" s="22">
        <v>5</v>
      </c>
      <c r="F25" s="22">
        <v>6</v>
      </c>
      <c r="G25" s="22">
        <v>7</v>
      </c>
      <c r="H25" s="22">
        <v>6</v>
      </c>
      <c r="I25" s="22">
        <v>5</v>
      </c>
      <c r="J25" s="22">
        <v>6</v>
      </c>
      <c r="K25" s="22">
        <v>6</v>
      </c>
      <c r="L25" s="22">
        <v>6</v>
      </c>
      <c r="M25" s="22">
        <v>5</v>
      </c>
      <c r="N25" s="22">
        <v>6</v>
      </c>
      <c r="O25" s="22">
        <v>6</v>
      </c>
      <c r="P25" s="22">
        <v>6</v>
      </c>
      <c r="Q25" s="22">
        <v>5</v>
      </c>
      <c r="R25" s="22">
        <v>4</v>
      </c>
      <c r="S25" s="22">
        <v>5</v>
      </c>
      <c r="T25" s="22">
        <v>5</v>
      </c>
      <c r="U25" s="22">
        <v>4</v>
      </c>
      <c r="V25" s="22">
        <v>4</v>
      </c>
      <c r="W25" s="22">
        <v>5</v>
      </c>
      <c r="X25" s="22">
        <v>5</v>
      </c>
      <c r="Y25" s="22">
        <v>4</v>
      </c>
      <c r="Z25" s="22">
        <v>4</v>
      </c>
      <c r="AA25" s="22">
        <v>3</v>
      </c>
      <c r="AB25" s="21" t="s">
        <v>34</v>
      </c>
      <c r="AC25" s="21"/>
      <c r="AD25" s="22">
        <v>6</v>
      </c>
    </row>
    <row r="26" spans="1:30" x14ac:dyDescent="0.2">
      <c r="A26" s="21" t="s">
        <v>83</v>
      </c>
      <c r="B26" s="21" t="s">
        <v>85</v>
      </c>
      <c r="C26" s="22">
        <v>5</v>
      </c>
      <c r="D26" s="22">
        <v>1</v>
      </c>
      <c r="E26" s="22">
        <v>3</v>
      </c>
      <c r="F26" s="22">
        <v>4</v>
      </c>
      <c r="G26" s="22">
        <v>4</v>
      </c>
      <c r="H26" s="22">
        <v>4</v>
      </c>
      <c r="I26" s="22">
        <v>3</v>
      </c>
      <c r="J26" s="22">
        <v>2</v>
      </c>
      <c r="K26" s="22">
        <v>4</v>
      </c>
      <c r="L26" s="22">
        <v>2</v>
      </c>
      <c r="M26" s="22">
        <v>5</v>
      </c>
      <c r="N26" s="22">
        <v>1</v>
      </c>
      <c r="O26" s="22">
        <v>7</v>
      </c>
      <c r="P26" s="22">
        <v>5</v>
      </c>
      <c r="Q26" s="22">
        <v>4</v>
      </c>
      <c r="R26" s="22">
        <v>5</v>
      </c>
      <c r="S26" s="22">
        <v>5</v>
      </c>
      <c r="T26" s="22">
        <v>5</v>
      </c>
      <c r="U26" s="22">
        <v>3</v>
      </c>
      <c r="V26" s="22">
        <v>2</v>
      </c>
      <c r="W26" s="22">
        <v>3</v>
      </c>
      <c r="X26" s="22">
        <v>3</v>
      </c>
      <c r="Y26" s="22">
        <v>2</v>
      </c>
      <c r="Z26" s="22">
        <v>1</v>
      </c>
      <c r="AA26" s="22">
        <v>1</v>
      </c>
      <c r="AB26" s="21" t="s">
        <v>34</v>
      </c>
      <c r="AC26" s="21"/>
      <c r="AD26" s="22">
        <v>5</v>
      </c>
    </row>
    <row r="27" spans="1:30" x14ac:dyDescent="0.2">
      <c r="A27" s="21" t="s">
        <v>83</v>
      </c>
      <c r="B27" s="21" t="s">
        <v>86</v>
      </c>
      <c r="C27" s="22">
        <v>5</v>
      </c>
      <c r="D27" s="22">
        <v>2</v>
      </c>
      <c r="E27" s="22">
        <v>4</v>
      </c>
      <c r="F27" s="22">
        <v>7</v>
      </c>
      <c r="G27" s="22">
        <v>5</v>
      </c>
      <c r="H27" s="22">
        <v>7</v>
      </c>
      <c r="I27" s="22">
        <v>6</v>
      </c>
      <c r="J27" s="22">
        <v>6</v>
      </c>
      <c r="K27" s="22">
        <v>3</v>
      </c>
      <c r="L27" s="22">
        <v>5</v>
      </c>
      <c r="M27" s="22">
        <v>6</v>
      </c>
      <c r="N27" s="22">
        <v>4</v>
      </c>
      <c r="O27" s="22">
        <v>7</v>
      </c>
      <c r="P27" s="22">
        <v>5</v>
      </c>
      <c r="Q27" s="22">
        <v>6</v>
      </c>
      <c r="R27" s="22">
        <v>6</v>
      </c>
      <c r="S27" s="22">
        <v>6</v>
      </c>
      <c r="T27" s="22">
        <v>6</v>
      </c>
      <c r="U27" s="22">
        <v>4</v>
      </c>
      <c r="V27" s="22">
        <v>4</v>
      </c>
      <c r="W27" s="22">
        <v>4</v>
      </c>
      <c r="X27" s="22">
        <v>4</v>
      </c>
      <c r="Y27" s="22">
        <v>3</v>
      </c>
      <c r="Z27" s="22">
        <v>4</v>
      </c>
      <c r="AA27" s="22">
        <v>4</v>
      </c>
      <c r="AB27" s="21" t="s">
        <v>34</v>
      </c>
      <c r="AC27" s="21"/>
      <c r="AD27" s="22">
        <v>7</v>
      </c>
    </row>
    <row r="28" spans="1:30" x14ac:dyDescent="0.2">
      <c r="A28" s="21" t="s">
        <v>87</v>
      </c>
      <c r="B28" s="21" t="s">
        <v>88</v>
      </c>
      <c r="C28" s="22">
        <v>7</v>
      </c>
      <c r="D28" s="22">
        <v>4</v>
      </c>
      <c r="E28" s="22">
        <v>4</v>
      </c>
      <c r="F28" s="22">
        <v>4</v>
      </c>
      <c r="G28" s="22">
        <v>6</v>
      </c>
      <c r="H28" s="22">
        <v>6</v>
      </c>
      <c r="I28" s="22">
        <v>5</v>
      </c>
      <c r="J28" s="22">
        <v>5</v>
      </c>
      <c r="K28" s="22">
        <v>2</v>
      </c>
      <c r="L28" s="22">
        <v>7</v>
      </c>
      <c r="M28" s="22">
        <v>6</v>
      </c>
      <c r="N28" s="22">
        <v>6</v>
      </c>
      <c r="O28" s="22">
        <v>6</v>
      </c>
      <c r="P28" s="22">
        <v>6</v>
      </c>
      <c r="Q28" s="22">
        <v>3</v>
      </c>
      <c r="R28" s="22">
        <v>6</v>
      </c>
      <c r="S28" s="22">
        <v>7</v>
      </c>
      <c r="T28" s="22">
        <v>7</v>
      </c>
      <c r="U28" s="22">
        <v>7</v>
      </c>
      <c r="V28" s="22">
        <v>3</v>
      </c>
      <c r="W28" s="22">
        <v>7</v>
      </c>
      <c r="X28" s="22">
        <v>7</v>
      </c>
      <c r="Y28" s="22">
        <v>7</v>
      </c>
      <c r="Z28" s="22">
        <v>6</v>
      </c>
      <c r="AA28" s="22">
        <v>6</v>
      </c>
      <c r="AB28" s="21" t="s">
        <v>34</v>
      </c>
      <c r="AC28" s="21"/>
      <c r="AD28" s="22">
        <v>6</v>
      </c>
    </row>
    <row r="29" spans="1:30" x14ac:dyDescent="0.2">
      <c r="A29" s="21" t="s">
        <v>87</v>
      </c>
      <c r="B29" s="21" t="s">
        <v>89</v>
      </c>
      <c r="C29" s="22">
        <v>2</v>
      </c>
      <c r="D29" s="22">
        <v>3</v>
      </c>
      <c r="E29" s="22">
        <v>5</v>
      </c>
      <c r="F29" s="22">
        <v>6</v>
      </c>
      <c r="G29" s="22">
        <v>4</v>
      </c>
      <c r="H29" s="22">
        <v>7</v>
      </c>
      <c r="I29" s="22">
        <v>3</v>
      </c>
      <c r="J29" s="22">
        <v>3</v>
      </c>
      <c r="K29" s="22">
        <v>5</v>
      </c>
      <c r="L29" s="22">
        <v>3</v>
      </c>
      <c r="M29" s="22">
        <v>4</v>
      </c>
      <c r="N29" s="22">
        <v>3</v>
      </c>
      <c r="O29" s="22">
        <v>4</v>
      </c>
      <c r="P29" s="22">
        <v>3</v>
      </c>
      <c r="Q29" s="22">
        <v>2</v>
      </c>
      <c r="R29" s="22">
        <v>3</v>
      </c>
      <c r="S29" s="22">
        <v>6</v>
      </c>
      <c r="T29" s="22">
        <v>4</v>
      </c>
      <c r="U29" s="22">
        <v>3</v>
      </c>
      <c r="V29" s="22">
        <v>2</v>
      </c>
      <c r="W29" s="22">
        <v>2</v>
      </c>
      <c r="X29" s="22">
        <v>2</v>
      </c>
      <c r="Y29" s="22">
        <v>2</v>
      </c>
      <c r="Z29" s="22">
        <v>2</v>
      </c>
      <c r="AA29" s="22">
        <v>2</v>
      </c>
      <c r="AB29" s="21" t="s">
        <v>34</v>
      </c>
      <c r="AC29" s="21"/>
      <c r="AD29" s="22">
        <v>4</v>
      </c>
    </row>
    <row r="30" spans="1:30" x14ac:dyDescent="0.2">
      <c r="A30" s="21" t="s">
        <v>93</v>
      </c>
      <c r="B30" s="21" t="s">
        <v>94</v>
      </c>
      <c r="C30" s="22">
        <v>3</v>
      </c>
      <c r="D30" s="22">
        <v>2</v>
      </c>
      <c r="E30" s="22">
        <v>2</v>
      </c>
      <c r="F30" s="22">
        <v>5</v>
      </c>
      <c r="G30" s="22">
        <v>5</v>
      </c>
      <c r="H30" s="22">
        <v>4</v>
      </c>
      <c r="I30" s="22">
        <v>4</v>
      </c>
      <c r="J30" s="22">
        <v>5</v>
      </c>
      <c r="K30" s="22">
        <v>3</v>
      </c>
      <c r="L30" s="22">
        <v>5</v>
      </c>
      <c r="M30" s="22">
        <v>5</v>
      </c>
      <c r="N30" s="22">
        <v>3</v>
      </c>
      <c r="O30" s="22">
        <v>6</v>
      </c>
      <c r="P30" s="22">
        <v>4</v>
      </c>
      <c r="Q30" s="22">
        <v>3</v>
      </c>
      <c r="R30" s="22">
        <v>3</v>
      </c>
      <c r="S30" s="22">
        <v>6</v>
      </c>
      <c r="T30" s="22">
        <v>6</v>
      </c>
      <c r="U30" s="22">
        <v>2</v>
      </c>
      <c r="V30" s="22">
        <v>5</v>
      </c>
      <c r="W30" s="22">
        <v>5</v>
      </c>
      <c r="X30" s="22">
        <v>5</v>
      </c>
      <c r="Y30" s="22">
        <v>6</v>
      </c>
      <c r="Z30" s="22">
        <v>4</v>
      </c>
      <c r="AA30" s="22">
        <v>3</v>
      </c>
      <c r="AB30" s="21" t="s">
        <v>34</v>
      </c>
      <c r="AC30" s="21"/>
      <c r="AD30" s="22">
        <v>7</v>
      </c>
    </row>
    <row r="31" spans="1:30" x14ac:dyDescent="0.2">
      <c r="A31" s="21" t="s">
        <v>95</v>
      </c>
      <c r="B31" s="21" t="s">
        <v>96</v>
      </c>
      <c r="C31" s="22">
        <v>4</v>
      </c>
      <c r="D31" s="22">
        <v>2</v>
      </c>
      <c r="E31" s="22">
        <v>6</v>
      </c>
      <c r="F31" s="22">
        <v>6</v>
      </c>
      <c r="G31" s="22">
        <v>7</v>
      </c>
      <c r="H31" s="22">
        <v>7</v>
      </c>
      <c r="I31" s="22">
        <v>4</v>
      </c>
      <c r="J31" s="22">
        <v>6</v>
      </c>
      <c r="K31" s="22">
        <v>7</v>
      </c>
      <c r="L31" s="22">
        <v>6</v>
      </c>
      <c r="M31" s="22">
        <v>4</v>
      </c>
      <c r="N31" s="22">
        <v>5</v>
      </c>
      <c r="O31" s="22">
        <v>6</v>
      </c>
      <c r="P31" s="22">
        <v>4</v>
      </c>
      <c r="Q31" s="22">
        <v>2</v>
      </c>
      <c r="R31" s="22">
        <v>3</v>
      </c>
      <c r="S31" s="22">
        <v>5</v>
      </c>
      <c r="T31" s="22">
        <v>4</v>
      </c>
      <c r="U31" s="22">
        <v>2</v>
      </c>
      <c r="V31" s="22">
        <v>3</v>
      </c>
      <c r="W31" s="22">
        <v>4</v>
      </c>
      <c r="X31" s="22">
        <v>4</v>
      </c>
      <c r="Y31" s="22">
        <v>4</v>
      </c>
      <c r="Z31" s="22">
        <v>4</v>
      </c>
      <c r="AA31" s="22">
        <v>4</v>
      </c>
      <c r="AB31" s="21" t="s">
        <v>34</v>
      </c>
      <c r="AC31" s="21"/>
      <c r="AD31" s="22">
        <v>5</v>
      </c>
    </row>
    <row r="32" spans="1:30" x14ac:dyDescent="0.2">
      <c r="A32" s="21" t="s">
        <v>95</v>
      </c>
      <c r="B32" s="21" t="s">
        <v>97</v>
      </c>
      <c r="C32" s="22">
        <v>3</v>
      </c>
      <c r="D32" s="22">
        <v>3</v>
      </c>
      <c r="E32" s="22">
        <v>4</v>
      </c>
      <c r="F32" s="22">
        <v>4</v>
      </c>
      <c r="G32" s="22">
        <v>6</v>
      </c>
      <c r="H32" s="22">
        <v>6</v>
      </c>
      <c r="I32" s="22">
        <v>4</v>
      </c>
      <c r="J32" s="22">
        <v>4</v>
      </c>
      <c r="K32" s="22">
        <v>4</v>
      </c>
      <c r="L32" s="22">
        <v>5</v>
      </c>
      <c r="M32" s="22">
        <v>5</v>
      </c>
      <c r="N32" s="22">
        <v>3</v>
      </c>
      <c r="O32" s="22">
        <v>4</v>
      </c>
      <c r="P32" s="22">
        <v>2</v>
      </c>
      <c r="Q32" s="22">
        <v>2</v>
      </c>
      <c r="R32" s="22">
        <v>4</v>
      </c>
      <c r="S32" s="22">
        <v>4</v>
      </c>
      <c r="T32" s="22">
        <v>4</v>
      </c>
      <c r="U32" s="22">
        <v>3</v>
      </c>
      <c r="V32" s="22">
        <v>3</v>
      </c>
      <c r="W32" s="22">
        <v>3</v>
      </c>
      <c r="X32" s="22">
        <v>5</v>
      </c>
      <c r="Y32" s="22">
        <v>3</v>
      </c>
      <c r="Z32" s="22">
        <v>5</v>
      </c>
      <c r="AA32" s="22">
        <v>4</v>
      </c>
      <c r="AB32" s="21" t="s">
        <v>34</v>
      </c>
      <c r="AC32" s="21"/>
      <c r="AD32" s="22">
        <v>5</v>
      </c>
    </row>
    <row r="33" spans="1:30" x14ac:dyDescent="0.2">
      <c r="A33" s="21" t="s">
        <v>100</v>
      </c>
      <c r="B33" s="21" t="s">
        <v>101</v>
      </c>
      <c r="C33" s="22">
        <v>7</v>
      </c>
      <c r="D33" s="22">
        <v>2</v>
      </c>
      <c r="E33" s="22">
        <v>5</v>
      </c>
      <c r="F33" s="22">
        <v>6</v>
      </c>
      <c r="G33" s="22">
        <v>7</v>
      </c>
      <c r="H33" s="22">
        <v>4</v>
      </c>
      <c r="I33" s="22">
        <v>5</v>
      </c>
      <c r="J33" s="22">
        <v>3</v>
      </c>
      <c r="K33" s="22">
        <v>4</v>
      </c>
      <c r="L33" s="22">
        <v>5</v>
      </c>
      <c r="M33" s="22">
        <v>6</v>
      </c>
      <c r="N33" s="22">
        <v>3</v>
      </c>
      <c r="O33" s="22">
        <v>4</v>
      </c>
      <c r="P33" s="22">
        <v>6</v>
      </c>
      <c r="Q33" s="22">
        <v>3</v>
      </c>
      <c r="R33" s="22">
        <v>6</v>
      </c>
      <c r="S33" s="22">
        <v>6</v>
      </c>
      <c r="T33" s="22">
        <v>7</v>
      </c>
      <c r="U33" s="22">
        <v>3</v>
      </c>
      <c r="V33" s="22">
        <v>5</v>
      </c>
      <c r="W33" s="22">
        <v>5</v>
      </c>
      <c r="X33" s="22">
        <v>5</v>
      </c>
      <c r="Y33" s="22">
        <v>5</v>
      </c>
      <c r="Z33" s="22">
        <v>3</v>
      </c>
      <c r="AA33" s="22">
        <v>3</v>
      </c>
      <c r="AB33" s="21" t="s">
        <v>38</v>
      </c>
      <c r="AC33" s="21"/>
      <c r="AD33" s="22">
        <v>4</v>
      </c>
    </row>
    <row r="34" spans="1:30" x14ac:dyDescent="0.2">
      <c r="C34" s="20">
        <f t="shared" ref="C34:AA34" si="0">AVERAGE(C2:C33)</f>
        <v>4.5</v>
      </c>
      <c r="D34" s="20">
        <f t="shared" si="0"/>
        <v>2.96875</v>
      </c>
      <c r="E34" s="20">
        <f t="shared" si="0"/>
        <v>4.625</v>
      </c>
      <c r="F34" s="20">
        <f t="shared" si="0"/>
        <v>5.5</v>
      </c>
      <c r="G34" s="20">
        <f t="shared" si="0"/>
        <v>5.59375</v>
      </c>
      <c r="H34" s="20">
        <f t="shared" si="0"/>
        <v>5.5625</v>
      </c>
      <c r="I34" s="20">
        <f t="shared" si="0"/>
        <v>4.3125</v>
      </c>
      <c r="J34" s="20">
        <f t="shared" si="0"/>
        <v>4.84375</v>
      </c>
      <c r="K34" s="20">
        <f t="shared" si="0"/>
        <v>4.4375</v>
      </c>
      <c r="L34" s="20">
        <f t="shared" si="0"/>
        <v>5.28125</v>
      </c>
      <c r="M34" s="20">
        <f t="shared" si="0"/>
        <v>5.34375</v>
      </c>
      <c r="N34" s="20">
        <f t="shared" si="0"/>
        <v>4.3125</v>
      </c>
      <c r="O34" s="20">
        <f t="shared" si="0"/>
        <v>5.46875</v>
      </c>
      <c r="P34" s="20">
        <f t="shared" si="0"/>
        <v>4.53125</v>
      </c>
      <c r="Q34" s="20">
        <f t="shared" si="0"/>
        <v>3.8125</v>
      </c>
      <c r="R34" s="20">
        <f t="shared" si="0"/>
        <v>5.09375</v>
      </c>
      <c r="S34" s="20">
        <f t="shared" si="0"/>
        <v>5.71875</v>
      </c>
      <c r="T34" s="20">
        <f t="shared" si="0"/>
        <v>5.5625</v>
      </c>
      <c r="U34" s="20">
        <f t="shared" si="0"/>
        <v>3.53125</v>
      </c>
      <c r="V34" s="20">
        <f t="shared" si="0"/>
        <v>4.5</v>
      </c>
      <c r="W34" s="20">
        <f t="shared" si="0"/>
        <v>4.65625</v>
      </c>
      <c r="X34" s="20">
        <f t="shared" si="0"/>
        <v>4.625</v>
      </c>
      <c r="Y34" s="20">
        <f t="shared" si="0"/>
        <v>4.65625</v>
      </c>
      <c r="Z34" s="20">
        <f t="shared" si="0"/>
        <v>4.25</v>
      </c>
      <c r="AA34" s="20">
        <f t="shared" si="0"/>
        <v>4.09375</v>
      </c>
      <c r="AB34" s="20"/>
      <c r="AC34" s="20"/>
      <c r="AD34" s="20">
        <f>AVERAGE(AD2:AD33)</f>
        <v>5.5625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D14"/>
  <sheetViews>
    <sheetView tabSelected="1" workbookViewId="0">
      <selection activeCell="F23" sqref="F23"/>
    </sheetView>
  </sheetViews>
  <sheetFormatPr defaultColWidth="12.5703125" defaultRowHeight="15" customHeight="1" x14ac:dyDescent="0.2"/>
  <cols>
    <col min="1" max="1" width="30.5703125" customWidth="1"/>
    <col min="2" max="2" width="18.28515625" customWidth="1"/>
    <col min="3" max="30" width="29.140625" customWidth="1"/>
  </cols>
  <sheetData>
    <row r="1" spans="1:30" x14ac:dyDescent="0.2">
      <c r="A1" s="1" t="s">
        <v>103</v>
      </c>
      <c r="B1" s="1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2" t="s">
        <v>16</v>
      </c>
      <c r="P1" s="2" t="s">
        <v>17</v>
      </c>
      <c r="Q1" s="2" t="s">
        <v>18</v>
      </c>
      <c r="R1" s="2" t="s">
        <v>19</v>
      </c>
      <c r="S1" s="2" t="s">
        <v>20</v>
      </c>
      <c r="T1" s="2" t="s">
        <v>21</v>
      </c>
      <c r="U1" s="2" t="s">
        <v>22</v>
      </c>
      <c r="V1" s="2" t="s">
        <v>23</v>
      </c>
      <c r="W1" s="2" t="s">
        <v>24</v>
      </c>
      <c r="X1" s="2" t="s">
        <v>25</v>
      </c>
      <c r="Y1" s="2" t="s">
        <v>26</v>
      </c>
      <c r="Z1" s="2" t="s">
        <v>27</v>
      </c>
      <c r="AA1" s="2" t="s">
        <v>28</v>
      </c>
      <c r="AB1" s="2" t="s">
        <v>29</v>
      </c>
      <c r="AC1" s="2" t="s">
        <v>30</v>
      </c>
      <c r="AD1" s="2" t="s">
        <v>31</v>
      </c>
    </row>
    <row r="2" spans="1:30" x14ac:dyDescent="0.2">
      <c r="A2" s="21" t="s">
        <v>56</v>
      </c>
      <c r="B2" s="21" t="s">
        <v>58</v>
      </c>
      <c r="C2" s="22">
        <v>3</v>
      </c>
      <c r="D2" s="22">
        <v>3</v>
      </c>
      <c r="E2" s="22">
        <v>3</v>
      </c>
      <c r="F2" s="22">
        <v>3</v>
      </c>
      <c r="G2" s="22">
        <v>4</v>
      </c>
      <c r="H2" s="22">
        <v>4</v>
      </c>
      <c r="I2" s="22">
        <v>4</v>
      </c>
      <c r="J2" s="22">
        <v>5</v>
      </c>
      <c r="K2" s="22">
        <v>3</v>
      </c>
      <c r="L2" s="22">
        <v>5</v>
      </c>
      <c r="M2" s="22">
        <v>5</v>
      </c>
      <c r="N2" s="22">
        <v>5</v>
      </c>
      <c r="O2" s="22">
        <v>5</v>
      </c>
      <c r="P2" s="22">
        <v>3</v>
      </c>
      <c r="Q2" s="22">
        <v>4</v>
      </c>
      <c r="R2" s="22">
        <v>4</v>
      </c>
      <c r="S2" s="22">
        <v>5</v>
      </c>
      <c r="T2" s="22">
        <v>4</v>
      </c>
      <c r="U2" s="22">
        <v>3</v>
      </c>
      <c r="V2" s="22">
        <v>3</v>
      </c>
      <c r="W2" s="22">
        <v>5</v>
      </c>
      <c r="X2" s="22">
        <v>5</v>
      </c>
      <c r="Y2" s="22">
        <v>5</v>
      </c>
      <c r="Z2" s="22">
        <v>5</v>
      </c>
      <c r="AA2" s="22">
        <v>5</v>
      </c>
      <c r="AB2" s="21" t="s">
        <v>34</v>
      </c>
      <c r="AC2" s="21"/>
      <c r="AD2" s="22">
        <v>6</v>
      </c>
    </row>
    <row r="3" spans="1:30" x14ac:dyDescent="0.2">
      <c r="A3" s="21" t="s">
        <v>56</v>
      </c>
      <c r="B3" s="21" t="s">
        <v>59</v>
      </c>
      <c r="C3" s="22">
        <v>2</v>
      </c>
      <c r="D3" s="22">
        <v>2</v>
      </c>
      <c r="E3" s="22">
        <v>2</v>
      </c>
      <c r="F3" s="22">
        <v>5</v>
      </c>
      <c r="G3" s="22">
        <v>6</v>
      </c>
      <c r="H3" s="22">
        <v>4</v>
      </c>
      <c r="I3" s="22">
        <v>6</v>
      </c>
      <c r="J3" s="22">
        <v>4</v>
      </c>
      <c r="K3" s="22">
        <v>6</v>
      </c>
      <c r="L3" s="22">
        <v>4</v>
      </c>
      <c r="M3" s="22">
        <v>4</v>
      </c>
      <c r="N3" s="22">
        <v>3</v>
      </c>
      <c r="O3" s="22">
        <v>3</v>
      </c>
      <c r="P3" s="22">
        <v>4</v>
      </c>
      <c r="Q3" s="22">
        <v>3</v>
      </c>
      <c r="R3" s="22">
        <v>6</v>
      </c>
      <c r="S3" s="22">
        <v>5</v>
      </c>
      <c r="T3" s="22">
        <v>5</v>
      </c>
      <c r="U3" s="22">
        <v>4</v>
      </c>
      <c r="V3" s="22">
        <v>6</v>
      </c>
      <c r="W3" s="22">
        <v>4</v>
      </c>
      <c r="X3" s="22">
        <v>5</v>
      </c>
      <c r="Y3" s="22">
        <v>5</v>
      </c>
      <c r="Z3" s="22">
        <v>5</v>
      </c>
      <c r="AA3" s="22">
        <v>5</v>
      </c>
      <c r="AB3" s="21" t="s">
        <v>34</v>
      </c>
      <c r="AC3" s="21"/>
      <c r="AD3" s="22">
        <v>6</v>
      </c>
    </row>
    <row r="4" spans="1:30" x14ac:dyDescent="0.2">
      <c r="A4" s="21" t="s">
        <v>56</v>
      </c>
      <c r="B4" s="21" t="s">
        <v>60</v>
      </c>
      <c r="C4" s="22">
        <v>5</v>
      </c>
      <c r="D4" s="22">
        <v>5</v>
      </c>
      <c r="E4" s="22">
        <v>6</v>
      </c>
      <c r="F4" s="22">
        <v>6</v>
      </c>
      <c r="G4" s="22">
        <v>7</v>
      </c>
      <c r="H4" s="22">
        <v>5</v>
      </c>
      <c r="I4" s="22">
        <v>5</v>
      </c>
      <c r="J4" s="22">
        <v>5</v>
      </c>
      <c r="K4" s="22">
        <v>6</v>
      </c>
      <c r="L4" s="22">
        <v>6</v>
      </c>
      <c r="M4" s="22">
        <v>5</v>
      </c>
      <c r="N4" s="22">
        <v>5</v>
      </c>
      <c r="O4" s="22">
        <v>5</v>
      </c>
      <c r="P4" s="22">
        <v>4</v>
      </c>
      <c r="Q4" s="22">
        <v>5</v>
      </c>
      <c r="R4" s="22">
        <v>6</v>
      </c>
      <c r="S4" s="22">
        <v>6</v>
      </c>
      <c r="T4" s="22">
        <v>6</v>
      </c>
      <c r="U4" s="22">
        <v>5</v>
      </c>
      <c r="V4" s="22">
        <v>6</v>
      </c>
      <c r="W4" s="22">
        <v>5</v>
      </c>
      <c r="X4" s="22">
        <v>5</v>
      </c>
      <c r="Y4" s="22">
        <v>5</v>
      </c>
      <c r="Z4" s="22">
        <v>5</v>
      </c>
      <c r="AA4" s="22">
        <v>5</v>
      </c>
      <c r="AB4" s="21" t="s">
        <v>34</v>
      </c>
      <c r="AC4" s="21"/>
      <c r="AD4" s="22">
        <v>5</v>
      </c>
    </row>
    <row r="5" spans="1:30" x14ac:dyDescent="0.2">
      <c r="A5" s="21" t="s">
        <v>56</v>
      </c>
      <c r="B5" s="21" t="s">
        <v>61</v>
      </c>
      <c r="C5" s="22">
        <v>6</v>
      </c>
      <c r="D5" s="22">
        <v>5</v>
      </c>
      <c r="E5" s="22">
        <v>6</v>
      </c>
      <c r="F5" s="22">
        <v>6</v>
      </c>
      <c r="G5" s="22">
        <v>6</v>
      </c>
      <c r="H5" s="22">
        <v>5</v>
      </c>
      <c r="I5" s="22">
        <v>5</v>
      </c>
      <c r="J5" s="22">
        <v>5</v>
      </c>
      <c r="K5" s="22">
        <v>5</v>
      </c>
      <c r="L5" s="22">
        <v>6</v>
      </c>
      <c r="M5" s="22">
        <v>5</v>
      </c>
      <c r="N5" s="22">
        <v>6</v>
      </c>
      <c r="O5" s="22">
        <v>6</v>
      </c>
      <c r="P5" s="22">
        <v>5</v>
      </c>
      <c r="Q5" s="22">
        <v>5</v>
      </c>
      <c r="R5" s="22">
        <v>6</v>
      </c>
      <c r="S5" s="22">
        <v>6</v>
      </c>
      <c r="T5" s="22">
        <v>6</v>
      </c>
      <c r="U5" s="22">
        <v>5</v>
      </c>
      <c r="V5" s="22">
        <v>5</v>
      </c>
      <c r="W5" s="22">
        <v>5</v>
      </c>
      <c r="X5" s="22">
        <v>5</v>
      </c>
      <c r="Y5" s="22">
        <v>6</v>
      </c>
      <c r="Z5" s="22">
        <v>5</v>
      </c>
      <c r="AA5" s="22">
        <v>5</v>
      </c>
      <c r="AB5" s="21" t="s">
        <v>34</v>
      </c>
      <c r="AC5" s="21"/>
      <c r="AD5" s="22">
        <v>5</v>
      </c>
    </row>
    <row r="6" spans="1:30" x14ac:dyDescent="0.2">
      <c r="A6" s="21" t="s">
        <v>56</v>
      </c>
      <c r="B6" s="21" t="s">
        <v>62</v>
      </c>
      <c r="C6" s="22">
        <v>4</v>
      </c>
      <c r="D6" s="22">
        <v>2</v>
      </c>
      <c r="E6" s="22">
        <v>4</v>
      </c>
      <c r="F6" s="22">
        <v>3</v>
      </c>
      <c r="G6" s="22">
        <v>6</v>
      </c>
      <c r="H6" s="22">
        <v>4</v>
      </c>
      <c r="I6" s="22">
        <v>4</v>
      </c>
      <c r="J6" s="22">
        <v>4</v>
      </c>
      <c r="K6" s="22">
        <v>2</v>
      </c>
      <c r="L6" s="22">
        <v>4</v>
      </c>
      <c r="M6" s="22">
        <v>5</v>
      </c>
      <c r="N6" s="22">
        <v>3</v>
      </c>
      <c r="O6" s="22">
        <v>3</v>
      </c>
      <c r="P6" s="22">
        <v>4</v>
      </c>
      <c r="Q6" s="22">
        <v>2</v>
      </c>
      <c r="R6" s="22">
        <v>3</v>
      </c>
      <c r="S6" s="22">
        <v>3</v>
      </c>
      <c r="T6" s="22">
        <v>4</v>
      </c>
      <c r="U6" s="22">
        <v>2</v>
      </c>
      <c r="V6" s="22">
        <v>3</v>
      </c>
      <c r="W6" s="22">
        <v>4</v>
      </c>
      <c r="X6" s="22">
        <v>5</v>
      </c>
      <c r="Y6" s="22">
        <v>6</v>
      </c>
      <c r="Z6" s="22">
        <v>5</v>
      </c>
      <c r="AA6" s="22">
        <v>3</v>
      </c>
      <c r="AB6" s="21" t="s">
        <v>38</v>
      </c>
      <c r="AC6" s="21"/>
      <c r="AD6" s="22">
        <v>4</v>
      </c>
    </row>
    <row r="7" spans="1:30" x14ac:dyDescent="0.2">
      <c r="A7" s="21" t="s">
        <v>56</v>
      </c>
      <c r="B7" s="21" t="s">
        <v>63</v>
      </c>
      <c r="C7" s="22">
        <v>3</v>
      </c>
      <c r="D7" s="22">
        <v>1</v>
      </c>
      <c r="E7" s="22">
        <v>3</v>
      </c>
      <c r="F7" s="22">
        <v>7</v>
      </c>
      <c r="G7" s="22">
        <v>7</v>
      </c>
      <c r="H7" s="22">
        <v>6</v>
      </c>
      <c r="I7" s="22">
        <v>7</v>
      </c>
      <c r="J7" s="22">
        <v>7</v>
      </c>
      <c r="K7" s="22">
        <v>1</v>
      </c>
      <c r="L7" s="22">
        <v>5</v>
      </c>
      <c r="M7" s="22">
        <v>7</v>
      </c>
      <c r="N7" s="22">
        <v>3</v>
      </c>
      <c r="O7" s="22">
        <v>5</v>
      </c>
      <c r="P7" s="22">
        <v>5</v>
      </c>
      <c r="Q7" s="22">
        <v>5</v>
      </c>
      <c r="R7" s="22">
        <v>7</v>
      </c>
      <c r="S7" s="22">
        <v>7</v>
      </c>
      <c r="T7" s="22">
        <v>7</v>
      </c>
      <c r="U7" s="22">
        <v>7</v>
      </c>
      <c r="V7" s="22">
        <v>7</v>
      </c>
      <c r="W7" s="22">
        <v>7</v>
      </c>
      <c r="X7" s="22">
        <v>7</v>
      </c>
      <c r="Y7" s="22">
        <v>7</v>
      </c>
      <c r="Z7" s="22">
        <v>7</v>
      </c>
      <c r="AA7" s="22">
        <v>7</v>
      </c>
      <c r="AB7" s="21" t="s">
        <v>48</v>
      </c>
      <c r="AC7" s="21" t="s">
        <v>64</v>
      </c>
      <c r="AD7" s="22">
        <v>7</v>
      </c>
    </row>
    <row r="8" spans="1:30" x14ac:dyDescent="0.2">
      <c r="A8" s="21" t="s">
        <v>77</v>
      </c>
      <c r="B8" s="21" t="s">
        <v>78</v>
      </c>
      <c r="C8" s="22">
        <v>5</v>
      </c>
      <c r="D8" s="22">
        <v>2</v>
      </c>
      <c r="E8" s="22">
        <v>4</v>
      </c>
      <c r="F8" s="22">
        <v>6</v>
      </c>
      <c r="G8" s="22">
        <v>7</v>
      </c>
      <c r="H8" s="22">
        <v>6</v>
      </c>
      <c r="I8" s="22">
        <v>4</v>
      </c>
      <c r="J8" s="22">
        <v>5</v>
      </c>
      <c r="K8" s="22">
        <v>3</v>
      </c>
      <c r="L8" s="22">
        <v>4</v>
      </c>
      <c r="M8" s="22">
        <v>6</v>
      </c>
      <c r="N8" s="22">
        <v>4</v>
      </c>
      <c r="O8" s="22">
        <v>6</v>
      </c>
      <c r="P8" s="22">
        <v>6</v>
      </c>
      <c r="Q8" s="22">
        <v>3</v>
      </c>
      <c r="R8" s="22">
        <v>7</v>
      </c>
      <c r="S8" s="22">
        <v>7</v>
      </c>
      <c r="T8" s="22">
        <v>7</v>
      </c>
      <c r="U8" s="22">
        <v>6</v>
      </c>
      <c r="V8" s="22">
        <v>6</v>
      </c>
      <c r="W8" s="22">
        <v>5</v>
      </c>
      <c r="X8" s="22">
        <v>5</v>
      </c>
      <c r="Y8" s="22">
        <v>5</v>
      </c>
      <c r="Z8" s="22">
        <v>5</v>
      </c>
      <c r="AA8" s="22">
        <v>4</v>
      </c>
      <c r="AB8" s="21" t="s">
        <v>48</v>
      </c>
      <c r="AC8" s="21" t="s">
        <v>79</v>
      </c>
      <c r="AD8" s="22">
        <v>6</v>
      </c>
    </row>
    <row r="9" spans="1:30" x14ac:dyDescent="0.2">
      <c r="A9" s="21" t="s">
        <v>77</v>
      </c>
      <c r="B9" s="21" t="s">
        <v>80</v>
      </c>
      <c r="C9" s="22">
        <v>6</v>
      </c>
      <c r="D9" s="22">
        <v>1</v>
      </c>
      <c r="E9" s="22">
        <v>4</v>
      </c>
      <c r="F9" s="22">
        <v>5</v>
      </c>
      <c r="G9" s="22">
        <v>7</v>
      </c>
      <c r="H9" s="22">
        <v>7</v>
      </c>
      <c r="I9" s="22">
        <v>6</v>
      </c>
      <c r="J9" s="22">
        <v>6</v>
      </c>
      <c r="K9" s="22">
        <v>2</v>
      </c>
      <c r="L9" s="22">
        <v>4</v>
      </c>
      <c r="M9" s="22">
        <v>6</v>
      </c>
      <c r="N9" s="22">
        <v>5</v>
      </c>
      <c r="O9" s="22">
        <v>6</v>
      </c>
      <c r="P9" s="22">
        <v>6</v>
      </c>
      <c r="Q9" s="22">
        <v>4</v>
      </c>
      <c r="R9" s="22">
        <v>7</v>
      </c>
      <c r="S9" s="22">
        <v>7</v>
      </c>
      <c r="T9" s="22">
        <v>7</v>
      </c>
      <c r="U9" s="22">
        <v>5</v>
      </c>
      <c r="V9" s="22">
        <v>6</v>
      </c>
      <c r="W9" s="22">
        <v>5</v>
      </c>
      <c r="X9" s="22">
        <v>5</v>
      </c>
      <c r="Y9" s="22">
        <v>5</v>
      </c>
      <c r="Z9" s="22">
        <v>4</v>
      </c>
      <c r="AA9" s="22">
        <v>6</v>
      </c>
      <c r="AB9" s="21" t="s">
        <v>48</v>
      </c>
      <c r="AC9" s="21" t="s">
        <v>81</v>
      </c>
      <c r="AD9" s="22">
        <v>6</v>
      </c>
    </row>
    <row r="10" spans="1:30" x14ac:dyDescent="0.2">
      <c r="A10" s="21" t="s">
        <v>100</v>
      </c>
      <c r="B10" s="21" t="s">
        <v>102</v>
      </c>
      <c r="C10" s="22">
        <v>6</v>
      </c>
      <c r="D10" s="22">
        <v>6</v>
      </c>
      <c r="E10" s="22">
        <v>7</v>
      </c>
      <c r="F10" s="22">
        <v>6</v>
      </c>
      <c r="G10" s="22">
        <v>7</v>
      </c>
      <c r="H10" s="22">
        <v>5</v>
      </c>
      <c r="I10" s="22">
        <v>5</v>
      </c>
      <c r="J10" s="22">
        <v>6</v>
      </c>
      <c r="K10" s="22">
        <v>4</v>
      </c>
      <c r="L10" s="22">
        <v>5</v>
      </c>
      <c r="M10" s="22">
        <v>6</v>
      </c>
      <c r="N10" s="22">
        <v>5</v>
      </c>
      <c r="O10" s="22">
        <v>6</v>
      </c>
      <c r="P10" s="22">
        <v>6</v>
      </c>
      <c r="Q10" s="22">
        <v>4</v>
      </c>
      <c r="R10" s="22">
        <v>4</v>
      </c>
      <c r="S10" s="22">
        <v>5</v>
      </c>
      <c r="T10" s="22">
        <v>5</v>
      </c>
      <c r="U10" s="22">
        <v>5</v>
      </c>
      <c r="V10" s="22">
        <v>5</v>
      </c>
      <c r="W10" s="22">
        <v>5</v>
      </c>
      <c r="X10" s="22">
        <v>5</v>
      </c>
      <c r="Y10" s="22">
        <v>5</v>
      </c>
      <c r="Z10" s="22">
        <v>5</v>
      </c>
      <c r="AA10" s="22">
        <v>5</v>
      </c>
      <c r="AB10" s="21" t="s">
        <v>38</v>
      </c>
      <c r="AC10" s="21"/>
      <c r="AD10" s="22">
        <v>5</v>
      </c>
    </row>
    <row r="11" spans="1:30" x14ac:dyDescent="0.2">
      <c r="A11" s="21"/>
      <c r="B11" s="21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1"/>
      <c r="AC11" s="21"/>
      <c r="AD11" s="22"/>
    </row>
    <row r="12" spans="1:30" x14ac:dyDescent="0.2">
      <c r="A12" s="21"/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1"/>
      <c r="AC12" s="21"/>
      <c r="AD12" s="22"/>
    </row>
    <row r="13" spans="1:30" x14ac:dyDescent="0.2">
      <c r="A13" s="21"/>
      <c r="B13" s="21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1"/>
      <c r="AC13" s="21"/>
      <c r="AD13" s="22"/>
    </row>
    <row r="14" spans="1:30" x14ac:dyDescent="0.2">
      <c r="C14" s="20">
        <f t="shared" ref="C14:AA14" si="0">AVERAGE(C2:C13)</f>
        <v>4.4444444444444446</v>
      </c>
      <c r="D14" s="20">
        <f t="shared" si="0"/>
        <v>3</v>
      </c>
      <c r="E14" s="20">
        <f t="shared" si="0"/>
        <v>4.333333333333333</v>
      </c>
      <c r="F14" s="20">
        <f t="shared" si="0"/>
        <v>5.2222222222222223</v>
      </c>
      <c r="G14" s="20">
        <f t="shared" si="0"/>
        <v>6.333333333333333</v>
      </c>
      <c r="H14" s="20">
        <f t="shared" si="0"/>
        <v>5.1111111111111107</v>
      </c>
      <c r="I14" s="20">
        <f t="shared" si="0"/>
        <v>5.1111111111111107</v>
      </c>
      <c r="J14" s="20">
        <f t="shared" si="0"/>
        <v>5.2222222222222223</v>
      </c>
      <c r="K14" s="20">
        <f t="shared" si="0"/>
        <v>3.5555555555555554</v>
      </c>
      <c r="L14" s="20">
        <f t="shared" si="0"/>
        <v>4.7777777777777777</v>
      </c>
      <c r="M14" s="20">
        <f t="shared" si="0"/>
        <v>5.4444444444444446</v>
      </c>
      <c r="N14" s="20">
        <f t="shared" si="0"/>
        <v>4.333333333333333</v>
      </c>
      <c r="O14" s="20">
        <f t="shared" si="0"/>
        <v>5</v>
      </c>
      <c r="P14" s="20">
        <f t="shared" si="0"/>
        <v>4.7777777777777777</v>
      </c>
      <c r="Q14" s="20">
        <f t="shared" si="0"/>
        <v>3.8888888888888888</v>
      </c>
      <c r="R14" s="20">
        <f t="shared" si="0"/>
        <v>5.5555555555555554</v>
      </c>
      <c r="S14" s="20">
        <f t="shared" si="0"/>
        <v>5.666666666666667</v>
      </c>
      <c r="T14" s="20">
        <f t="shared" si="0"/>
        <v>5.666666666666667</v>
      </c>
      <c r="U14" s="20">
        <f t="shared" si="0"/>
        <v>4.666666666666667</v>
      </c>
      <c r="V14" s="20">
        <f t="shared" si="0"/>
        <v>5.2222222222222223</v>
      </c>
      <c r="W14" s="20">
        <f t="shared" si="0"/>
        <v>5</v>
      </c>
      <c r="X14" s="20">
        <f t="shared" si="0"/>
        <v>5.2222222222222223</v>
      </c>
      <c r="Y14" s="20">
        <f t="shared" si="0"/>
        <v>5.4444444444444446</v>
      </c>
      <c r="Z14" s="20">
        <f t="shared" si="0"/>
        <v>5.1111111111111107</v>
      </c>
      <c r="AA14" s="20">
        <f t="shared" si="0"/>
        <v>5</v>
      </c>
      <c r="AB14" s="20"/>
      <c r="AC14" s="20"/>
      <c r="AD14" s="20">
        <f>AVERAGE(AD2:AD13)</f>
        <v>5.5555555555555554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C1000"/>
  <sheetViews>
    <sheetView workbookViewId="0">
      <selection activeCell="D7" sqref="D7"/>
    </sheetView>
  </sheetViews>
  <sheetFormatPr defaultColWidth="12.5703125" defaultRowHeight="15" customHeight="1" x14ac:dyDescent="0.2"/>
  <cols>
    <col min="1" max="6" width="20.5703125" customWidth="1"/>
    <col min="7" max="7" width="1.28515625" customWidth="1"/>
    <col min="8" max="29" width="20.5703125" customWidth="1"/>
  </cols>
  <sheetData>
    <row r="1" spans="1:29" x14ac:dyDescent="0.2">
      <c r="A1" s="2" t="s">
        <v>4</v>
      </c>
      <c r="B1" s="2" t="s">
        <v>5</v>
      </c>
      <c r="C1" s="2" t="s">
        <v>6</v>
      </c>
      <c r="D1" s="2" t="s">
        <v>7</v>
      </c>
      <c r="E1" s="2" t="s">
        <v>8</v>
      </c>
      <c r="F1" s="2" t="s">
        <v>9</v>
      </c>
      <c r="G1" s="16"/>
      <c r="H1" s="2" t="s">
        <v>10</v>
      </c>
      <c r="I1" s="2" t="s">
        <v>11</v>
      </c>
      <c r="J1" s="2" t="s">
        <v>12</v>
      </c>
      <c r="K1" s="2" t="s">
        <v>13</v>
      </c>
      <c r="L1" s="2" t="s">
        <v>14</v>
      </c>
      <c r="M1" s="2" t="s">
        <v>15</v>
      </c>
      <c r="N1" s="2" t="s">
        <v>16</v>
      </c>
      <c r="O1" s="2" t="s">
        <v>17</v>
      </c>
      <c r="P1" s="2" t="s">
        <v>18</v>
      </c>
      <c r="Q1" s="2" t="s">
        <v>19</v>
      </c>
      <c r="R1" s="2" t="s">
        <v>20</v>
      </c>
      <c r="S1" s="2" t="s">
        <v>21</v>
      </c>
      <c r="T1" s="2" t="s">
        <v>22</v>
      </c>
      <c r="U1" s="2" t="s">
        <v>23</v>
      </c>
      <c r="V1" s="2" t="s">
        <v>24</v>
      </c>
      <c r="W1" s="2" t="s">
        <v>25</v>
      </c>
      <c r="X1" s="2" t="s">
        <v>26</v>
      </c>
      <c r="Y1" s="2" t="s">
        <v>27</v>
      </c>
      <c r="Z1" s="2" t="s">
        <v>28</v>
      </c>
      <c r="AA1" s="2" t="s">
        <v>29</v>
      </c>
      <c r="AB1" s="2" t="s">
        <v>30</v>
      </c>
      <c r="AC1" s="2" t="s">
        <v>31</v>
      </c>
    </row>
    <row r="2" spans="1:29" ht="15" customHeight="1" x14ac:dyDescent="0.25">
      <c r="A2" s="17">
        <f>AVERAGE(BASIS!F2:F52)</f>
        <v>4.215686274509804</v>
      </c>
      <c r="B2" s="17">
        <f>AVERAGE(BASIS!G2:G52)</f>
        <v>3.0784313725490198</v>
      </c>
      <c r="C2" s="17">
        <f>AVERAGE(BASIS!H2:H52)</f>
        <v>4.3725490196078427</v>
      </c>
      <c r="D2" s="17">
        <f>AVERAGE(BASIS!I2:I52)</f>
        <v>5.2745098039215685</v>
      </c>
      <c r="E2" s="17">
        <f>AVERAGE(BASIS!J2:J52)</f>
        <v>5.5882352941176467</v>
      </c>
      <c r="F2" s="17">
        <f>AVERAGE(BASIS!K2:K52)</f>
        <v>5.2549019607843137</v>
      </c>
      <c r="G2" s="18"/>
      <c r="H2" s="17">
        <f>AVERAGE(BASIS!L2:L52)</f>
        <v>4.2745098039215685</v>
      </c>
      <c r="I2" s="17">
        <f>AVERAGE(BASIS!M2:M52)</f>
        <v>4.7254901960784315</v>
      </c>
      <c r="J2" s="17">
        <f>AVERAGE(BASIS!N2:N52)</f>
        <v>4.1764705882352944</v>
      </c>
      <c r="K2" s="17">
        <f>AVERAGE(BASIS!O2:O52)</f>
        <v>5</v>
      </c>
      <c r="L2" s="17">
        <f>AVERAGE(BASIS!P2:P52)</f>
        <v>5.1372549019607847</v>
      </c>
      <c r="M2" s="17">
        <f>AVERAGE(BASIS!Q2:Q52)</f>
        <v>4.3529411764705879</v>
      </c>
      <c r="N2" s="17">
        <f>AVERAGE(BASIS!R2:R52)</f>
        <v>5.333333333333333</v>
      </c>
      <c r="O2" s="17">
        <f>AVERAGE(BASIS!S2:S52)</f>
        <v>4.4705882352941178</v>
      </c>
      <c r="P2" s="17">
        <f>AVERAGE(BASIS!T2:T52)</f>
        <v>3.7450980392156863</v>
      </c>
      <c r="Q2" s="17">
        <f>AVERAGE(BASIS!U2:U52)</f>
        <v>5.1764705882352944</v>
      </c>
      <c r="R2" s="17">
        <f>AVERAGE(BASIS!V2:V52)</f>
        <v>5.5686274509803919</v>
      </c>
      <c r="S2" s="17">
        <f>AVERAGE(BASIS!W2:W52)</f>
        <v>5.4313725490196081</v>
      </c>
      <c r="T2" s="17">
        <f>AVERAGE(BASIS!X2:X52)</f>
        <v>3.784313725490196</v>
      </c>
      <c r="U2" s="17">
        <f>AVERAGE(BASIS!Y2:Y52)</f>
        <v>4.6470588235294121</v>
      </c>
      <c r="V2" s="17">
        <f>AVERAGE(BASIS!Z2:Z52)</f>
        <v>4.6470588235294121</v>
      </c>
      <c r="W2" s="17">
        <f>AVERAGE(BASIS!AA2:AA52)</f>
        <v>4.6862745098039218</v>
      </c>
      <c r="X2" s="17">
        <f>AVERAGE(BASIS!AB2:AB52)</f>
        <v>4.784313725490196</v>
      </c>
      <c r="Y2" s="17">
        <f>AVERAGE(BASIS!AC2:AC52)</f>
        <v>4.4509803921568629</v>
      </c>
      <c r="Z2" s="17">
        <f>AVERAGE(BASIS!AD2:AD52)</f>
        <v>4.2745098039215685</v>
      </c>
      <c r="AA2" s="17"/>
      <c r="AB2" s="17"/>
      <c r="AC2" s="17">
        <f>AVERAGE(BASIS!AG2:AG52)</f>
        <v>5.4901960784313726</v>
      </c>
    </row>
    <row r="3" spans="1:29" x14ac:dyDescent="0.2">
      <c r="G3" s="19"/>
    </row>
    <row r="4" spans="1:29" x14ac:dyDescent="0.2">
      <c r="G4" s="19"/>
    </row>
    <row r="5" spans="1:29" x14ac:dyDescent="0.2">
      <c r="G5" s="19"/>
    </row>
    <row r="6" spans="1:29" x14ac:dyDescent="0.2">
      <c r="G6" s="19"/>
    </row>
    <row r="7" spans="1:29" x14ac:dyDescent="0.2">
      <c r="G7" s="19"/>
    </row>
    <row r="8" spans="1:29" x14ac:dyDescent="0.2">
      <c r="G8" s="19"/>
    </row>
    <row r="9" spans="1:29" x14ac:dyDescent="0.2">
      <c r="G9" s="19"/>
    </row>
    <row r="10" spans="1:29" x14ac:dyDescent="0.2">
      <c r="G10" s="19"/>
    </row>
    <row r="11" spans="1:29" x14ac:dyDescent="0.2">
      <c r="G11" s="19"/>
    </row>
    <row r="12" spans="1:29" x14ac:dyDescent="0.2">
      <c r="G12" s="19"/>
    </row>
    <row r="13" spans="1:29" x14ac:dyDescent="0.2">
      <c r="G13" s="19"/>
    </row>
    <row r="14" spans="1:29" x14ac:dyDescent="0.2">
      <c r="G14" s="19"/>
    </row>
    <row r="15" spans="1:29" x14ac:dyDescent="0.2">
      <c r="G15" s="19"/>
    </row>
    <row r="16" spans="1:29" x14ac:dyDescent="0.2">
      <c r="G16" s="19"/>
    </row>
    <row r="17" spans="7:7" x14ac:dyDescent="0.2">
      <c r="G17" s="19"/>
    </row>
    <row r="18" spans="7:7" x14ac:dyDescent="0.2">
      <c r="G18" s="19"/>
    </row>
    <row r="19" spans="7:7" x14ac:dyDescent="0.2">
      <c r="G19" s="19"/>
    </row>
    <row r="20" spans="7:7" x14ac:dyDescent="0.2">
      <c r="G20" s="19"/>
    </row>
    <row r="21" spans="7:7" x14ac:dyDescent="0.2">
      <c r="G21" s="19"/>
    </row>
    <row r="22" spans="7:7" x14ac:dyDescent="0.2">
      <c r="G22" s="19"/>
    </row>
    <row r="23" spans="7:7" x14ac:dyDescent="0.2">
      <c r="G23" s="19"/>
    </row>
    <row r="24" spans="7:7" x14ac:dyDescent="0.2">
      <c r="G24" s="19"/>
    </row>
    <row r="25" spans="7:7" x14ac:dyDescent="0.2">
      <c r="G25" s="19"/>
    </row>
    <row r="26" spans="7:7" x14ac:dyDescent="0.2">
      <c r="G26" s="19"/>
    </row>
    <row r="27" spans="7:7" x14ac:dyDescent="0.2">
      <c r="G27" s="19"/>
    </row>
    <row r="28" spans="7:7" x14ac:dyDescent="0.2">
      <c r="G28" s="19"/>
    </row>
    <row r="29" spans="7:7" x14ac:dyDescent="0.2">
      <c r="G29" s="19"/>
    </row>
    <row r="30" spans="7:7" x14ac:dyDescent="0.2">
      <c r="G30" s="19"/>
    </row>
    <row r="31" spans="7:7" x14ac:dyDescent="0.2">
      <c r="G31" s="19"/>
    </row>
    <row r="32" spans="7:7" x14ac:dyDescent="0.2">
      <c r="G32" s="19"/>
    </row>
    <row r="33" spans="7:7" x14ac:dyDescent="0.2">
      <c r="G33" s="19"/>
    </row>
    <row r="34" spans="7:7" x14ac:dyDescent="0.2">
      <c r="G34" s="19"/>
    </row>
    <row r="35" spans="7:7" x14ac:dyDescent="0.2">
      <c r="G35" s="19"/>
    </row>
    <row r="36" spans="7:7" x14ac:dyDescent="0.2">
      <c r="G36" s="19"/>
    </row>
    <row r="37" spans="7:7" x14ac:dyDescent="0.2">
      <c r="G37" s="19"/>
    </row>
    <row r="38" spans="7:7" x14ac:dyDescent="0.2">
      <c r="G38" s="19"/>
    </row>
    <row r="39" spans="7:7" x14ac:dyDescent="0.2">
      <c r="G39" s="19"/>
    </row>
    <row r="40" spans="7:7" x14ac:dyDescent="0.2">
      <c r="G40" s="19"/>
    </row>
    <row r="41" spans="7:7" x14ac:dyDescent="0.2">
      <c r="G41" s="19"/>
    </row>
    <row r="42" spans="7:7" ht="12.75" x14ac:dyDescent="0.2">
      <c r="G42" s="19"/>
    </row>
    <row r="43" spans="7:7" ht="12.75" x14ac:dyDescent="0.2">
      <c r="G43" s="19"/>
    </row>
    <row r="44" spans="7:7" ht="12.75" x14ac:dyDescent="0.2">
      <c r="G44" s="19"/>
    </row>
    <row r="45" spans="7:7" ht="12.75" x14ac:dyDescent="0.2">
      <c r="G45" s="19"/>
    </row>
    <row r="46" spans="7:7" ht="12.75" x14ac:dyDescent="0.2">
      <c r="G46" s="19"/>
    </row>
    <row r="47" spans="7:7" ht="12.75" x14ac:dyDescent="0.2">
      <c r="G47" s="19"/>
    </row>
    <row r="48" spans="7:7" ht="12.75" x14ac:dyDescent="0.2">
      <c r="G48" s="19"/>
    </row>
    <row r="49" spans="7:7" ht="12.75" x14ac:dyDescent="0.2">
      <c r="G49" s="19"/>
    </row>
    <row r="50" spans="7:7" ht="12.75" x14ac:dyDescent="0.2">
      <c r="G50" s="19"/>
    </row>
    <row r="51" spans="7:7" ht="12.75" x14ac:dyDescent="0.2">
      <c r="G51" s="19"/>
    </row>
    <row r="52" spans="7:7" ht="12.75" x14ac:dyDescent="0.2">
      <c r="G52" s="19"/>
    </row>
    <row r="53" spans="7:7" ht="12.75" x14ac:dyDescent="0.2">
      <c r="G53" s="19"/>
    </row>
    <row r="54" spans="7:7" ht="12.75" x14ac:dyDescent="0.2">
      <c r="G54" s="19"/>
    </row>
    <row r="55" spans="7:7" ht="12.75" x14ac:dyDescent="0.2">
      <c r="G55" s="19"/>
    </row>
    <row r="56" spans="7:7" ht="12.75" x14ac:dyDescent="0.2">
      <c r="G56" s="19"/>
    </row>
    <row r="57" spans="7:7" ht="12.75" x14ac:dyDescent="0.2">
      <c r="G57" s="19"/>
    </row>
    <row r="58" spans="7:7" ht="12.75" x14ac:dyDescent="0.2">
      <c r="G58" s="19"/>
    </row>
    <row r="59" spans="7:7" ht="12.75" x14ac:dyDescent="0.2">
      <c r="G59" s="19"/>
    </row>
    <row r="60" spans="7:7" ht="12.75" x14ac:dyDescent="0.2">
      <c r="G60" s="19"/>
    </row>
    <row r="61" spans="7:7" ht="12.75" x14ac:dyDescent="0.2">
      <c r="G61" s="19"/>
    </row>
    <row r="62" spans="7:7" ht="12.75" x14ac:dyDescent="0.2">
      <c r="G62" s="19"/>
    </row>
    <row r="63" spans="7:7" ht="12.75" x14ac:dyDescent="0.2">
      <c r="G63" s="19"/>
    </row>
    <row r="64" spans="7:7" ht="12.75" x14ac:dyDescent="0.2">
      <c r="G64" s="19"/>
    </row>
    <row r="65" spans="7:7" ht="12.75" x14ac:dyDescent="0.2">
      <c r="G65" s="19"/>
    </row>
    <row r="66" spans="7:7" ht="12.75" x14ac:dyDescent="0.2">
      <c r="G66" s="19"/>
    </row>
    <row r="67" spans="7:7" ht="12.75" x14ac:dyDescent="0.2">
      <c r="G67" s="19"/>
    </row>
    <row r="68" spans="7:7" ht="12.75" x14ac:dyDescent="0.2">
      <c r="G68" s="19"/>
    </row>
    <row r="69" spans="7:7" ht="12.75" x14ac:dyDescent="0.2">
      <c r="G69" s="19"/>
    </row>
    <row r="70" spans="7:7" ht="12.75" x14ac:dyDescent="0.2">
      <c r="G70" s="19"/>
    </row>
    <row r="71" spans="7:7" ht="12.75" x14ac:dyDescent="0.2">
      <c r="G71" s="19"/>
    </row>
    <row r="72" spans="7:7" ht="12.75" x14ac:dyDescent="0.2">
      <c r="G72" s="19"/>
    </row>
    <row r="73" spans="7:7" ht="12.75" x14ac:dyDescent="0.2">
      <c r="G73" s="19"/>
    </row>
    <row r="74" spans="7:7" ht="12.75" x14ac:dyDescent="0.2">
      <c r="G74" s="19"/>
    </row>
    <row r="75" spans="7:7" ht="12.75" x14ac:dyDescent="0.2">
      <c r="G75" s="19"/>
    </row>
    <row r="76" spans="7:7" ht="12.75" x14ac:dyDescent="0.2">
      <c r="G76" s="19"/>
    </row>
    <row r="77" spans="7:7" ht="12.75" x14ac:dyDescent="0.2">
      <c r="G77" s="19"/>
    </row>
    <row r="78" spans="7:7" ht="12.75" x14ac:dyDescent="0.2">
      <c r="G78" s="19"/>
    </row>
    <row r="79" spans="7:7" ht="12.75" x14ac:dyDescent="0.2">
      <c r="G79" s="19"/>
    </row>
    <row r="80" spans="7:7" ht="12.75" x14ac:dyDescent="0.2">
      <c r="G80" s="19"/>
    </row>
    <row r="81" spans="7:7" ht="12.75" x14ac:dyDescent="0.2">
      <c r="G81" s="19"/>
    </row>
    <row r="82" spans="7:7" ht="12.75" x14ac:dyDescent="0.2">
      <c r="G82" s="19"/>
    </row>
    <row r="83" spans="7:7" ht="12.75" x14ac:dyDescent="0.2">
      <c r="G83" s="19"/>
    </row>
    <row r="84" spans="7:7" ht="12.75" x14ac:dyDescent="0.2">
      <c r="G84" s="19"/>
    </row>
    <row r="85" spans="7:7" ht="12.75" x14ac:dyDescent="0.2">
      <c r="G85" s="19"/>
    </row>
    <row r="86" spans="7:7" ht="12.75" x14ac:dyDescent="0.2">
      <c r="G86" s="19"/>
    </row>
    <row r="87" spans="7:7" ht="12.75" x14ac:dyDescent="0.2">
      <c r="G87" s="19"/>
    </row>
    <row r="88" spans="7:7" ht="12.75" x14ac:dyDescent="0.2">
      <c r="G88" s="19"/>
    </row>
    <row r="89" spans="7:7" ht="12.75" x14ac:dyDescent="0.2">
      <c r="G89" s="19"/>
    </row>
    <row r="90" spans="7:7" ht="12.75" x14ac:dyDescent="0.2">
      <c r="G90" s="19"/>
    </row>
    <row r="91" spans="7:7" ht="12.75" x14ac:dyDescent="0.2">
      <c r="G91" s="19"/>
    </row>
    <row r="92" spans="7:7" ht="12.75" x14ac:dyDescent="0.2">
      <c r="G92" s="19"/>
    </row>
    <row r="93" spans="7:7" ht="12.75" x14ac:dyDescent="0.2">
      <c r="G93" s="19"/>
    </row>
    <row r="94" spans="7:7" ht="12.75" x14ac:dyDescent="0.2">
      <c r="G94" s="19"/>
    </row>
    <row r="95" spans="7:7" ht="12.75" x14ac:dyDescent="0.2">
      <c r="G95" s="19"/>
    </row>
    <row r="96" spans="7:7" ht="12.75" x14ac:dyDescent="0.2">
      <c r="G96" s="19"/>
    </row>
    <row r="97" spans="7:7" ht="12.75" x14ac:dyDescent="0.2">
      <c r="G97" s="19"/>
    </row>
    <row r="98" spans="7:7" ht="12.75" x14ac:dyDescent="0.2">
      <c r="G98" s="19"/>
    </row>
    <row r="99" spans="7:7" ht="12.75" x14ac:dyDescent="0.2">
      <c r="G99" s="19"/>
    </row>
    <row r="100" spans="7:7" ht="12.75" x14ac:dyDescent="0.2">
      <c r="G100" s="19"/>
    </row>
    <row r="101" spans="7:7" ht="12.75" x14ac:dyDescent="0.2">
      <c r="G101" s="19"/>
    </row>
    <row r="102" spans="7:7" ht="12.75" x14ac:dyDescent="0.2">
      <c r="G102" s="19"/>
    </row>
    <row r="103" spans="7:7" ht="12.75" x14ac:dyDescent="0.2">
      <c r="G103" s="19"/>
    </row>
    <row r="104" spans="7:7" ht="12.75" x14ac:dyDescent="0.2">
      <c r="G104" s="19"/>
    </row>
    <row r="105" spans="7:7" ht="12.75" x14ac:dyDescent="0.2">
      <c r="G105" s="19"/>
    </row>
    <row r="106" spans="7:7" ht="12.75" x14ac:dyDescent="0.2">
      <c r="G106" s="19"/>
    </row>
    <row r="107" spans="7:7" ht="12.75" x14ac:dyDescent="0.2">
      <c r="G107" s="19"/>
    </row>
    <row r="108" spans="7:7" ht="12.75" x14ac:dyDescent="0.2">
      <c r="G108" s="19"/>
    </row>
    <row r="109" spans="7:7" ht="12.75" x14ac:dyDescent="0.2">
      <c r="G109" s="19"/>
    </row>
    <row r="110" spans="7:7" ht="12.75" x14ac:dyDescent="0.2">
      <c r="G110" s="19"/>
    </row>
    <row r="111" spans="7:7" ht="12.75" x14ac:dyDescent="0.2">
      <c r="G111" s="19"/>
    </row>
    <row r="112" spans="7:7" ht="12.75" x14ac:dyDescent="0.2">
      <c r="G112" s="19"/>
    </row>
    <row r="113" spans="7:7" ht="12.75" x14ac:dyDescent="0.2">
      <c r="G113" s="19"/>
    </row>
    <row r="114" spans="7:7" ht="12.75" x14ac:dyDescent="0.2">
      <c r="G114" s="19"/>
    </row>
    <row r="115" spans="7:7" ht="12.75" x14ac:dyDescent="0.2">
      <c r="G115" s="19"/>
    </row>
    <row r="116" spans="7:7" ht="12.75" x14ac:dyDescent="0.2">
      <c r="G116" s="19"/>
    </row>
    <row r="117" spans="7:7" ht="12.75" x14ac:dyDescent="0.2">
      <c r="G117" s="19"/>
    </row>
    <row r="118" spans="7:7" ht="12.75" x14ac:dyDescent="0.2">
      <c r="G118" s="19"/>
    </row>
    <row r="119" spans="7:7" ht="12.75" x14ac:dyDescent="0.2">
      <c r="G119" s="19"/>
    </row>
    <row r="120" spans="7:7" ht="12.75" x14ac:dyDescent="0.2">
      <c r="G120" s="19"/>
    </row>
    <row r="121" spans="7:7" ht="12.75" x14ac:dyDescent="0.2">
      <c r="G121" s="19"/>
    </row>
    <row r="122" spans="7:7" ht="12.75" x14ac:dyDescent="0.2">
      <c r="G122" s="19"/>
    </row>
    <row r="123" spans="7:7" ht="12.75" x14ac:dyDescent="0.2">
      <c r="G123" s="19"/>
    </row>
    <row r="124" spans="7:7" ht="12.75" x14ac:dyDescent="0.2">
      <c r="G124" s="19"/>
    </row>
    <row r="125" spans="7:7" ht="12.75" x14ac:dyDescent="0.2">
      <c r="G125" s="19"/>
    </row>
    <row r="126" spans="7:7" ht="12.75" x14ac:dyDescent="0.2">
      <c r="G126" s="19"/>
    </row>
    <row r="127" spans="7:7" ht="12.75" x14ac:dyDescent="0.2">
      <c r="G127" s="19"/>
    </row>
    <row r="128" spans="7:7" ht="12.75" x14ac:dyDescent="0.2">
      <c r="G128" s="19"/>
    </row>
    <row r="129" spans="7:7" ht="12.75" x14ac:dyDescent="0.2">
      <c r="G129" s="19"/>
    </row>
    <row r="130" spans="7:7" ht="12.75" x14ac:dyDescent="0.2">
      <c r="G130" s="19"/>
    </row>
    <row r="131" spans="7:7" ht="12.75" x14ac:dyDescent="0.2">
      <c r="G131" s="19"/>
    </row>
    <row r="132" spans="7:7" ht="12.75" x14ac:dyDescent="0.2">
      <c r="G132" s="19"/>
    </row>
    <row r="133" spans="7:7" ht="12.75" x14ac:dyDescent="0.2">
      <c r="G133" s="19"/>
    </row>
    <row r="134" spans="7:7" ht="12.75" x14ac:dyDescent="0.2">
      <c r="G134" s="19"/>
    </row>
    <row r="135" spans="7:7" ht="12.75" x14ac:dyDescent="0.2">
      <c r="G135" s="19"/>
    </row>
    <row r="136" spans="7:7" ht="12.75" x14ac:dyDescent="0.2">
      <c r="G136" s="19"/>
    </row>
    <row r="137" spans="7:7" ht="12.75" x14ac:dyDescent="0.2">
      <c r="G137" s="19"/>
    </row>
    <row r="138" spans="7:7" ht="12.75" x14ac:dyDescent="0.2">
      <c r="G138" s="19"/>
    </row>
    <row r="139" spans="7:7" ht="12.75" x14ac:dyDescent="0.2">
      <c r="G139" s="19"/>
    </row>
    <row r="140" spans="7:7" ht="12.75" x14ac:dyDescent="0.2">
      <c r="G140" s="19"/>
    </row>
    <row r="141" spans="7:7" ht="12.75" x14ac:dyDescent="0.2">
      <c r="G141" s="19"/>
    </row>
    <row r="142" spans="7:7" ht="12.75" x14ac:dyDescent="0.2">
      <c r="G142" s="19"/>
    </row>
    <row r="143" spans="7:7" ht="12.75" x14ac:dyDescent="0.2">
      <c r="G143" s="19"/>
    </row>
    <row r="144" spans="7:7" ht="12.75" x14ac:dyDescent="0.2">
      <c r="G144" s="19"/>
    </row>
    <row r="145" spans="7:7" ht="12.75" x14ac:dyDescent="0.2">
      <c r="G145" s="19"/>
    </row>
    <row r="146" spans="7:7" ht="12.75" x14ac:dyDescent="0.2">
      <c r="G146" s="19"/>
    </row>
    <row r="147" spans="7:7" ht="12.75" x14ac:dyDescent="0.2">
      <c r="G147" s="19"/>
    </row>
    <row r="148" spans="7:7" ht="12.75" x14ac:dyDescent="0.2">
      <c r="G148" s="19"/>
    </row>
    <row r="149" spans="7:7" ht="12.75" x14ac:dyDescent="0.2">
      <c r="G149" s="19"/>
    </row>
    <row r="150" spans="7:7" ht="12.75" x14ac:dyDescent="0.2">
      <c r="G150" s="19"/>
    </row>
    <row r="151" spans="7:7" ht="12.75" x14ac:dyDescent="0.2">
      <c r="G151" s="19"/>
    </row>
    <row r="152" spans="7:7" ht="12.75" x14ac:dyDescent="0.2">
      <c r="G152" s="19"/>
    </row>
    <row r="153" spans="7:7" ht="12.75" x14ac:dyDescent="0.2">
      <c r="G153" s="19"/>
    </row>
    <row r="154" spans="7:7" ht="12.75" x14ac:dyDescent="0.2">
      <c r="G154" s="19"/>
    </row>
    <row r="155" spans="7:7" ht="12.75" x14ac:dyDescent="0.2">
      <c r="G155" s="19"/>
    </row>
    <row r="156" spans="7:7" ht="12.75" x14ac:dyDescent="0.2">
      <c r="G156" s="19"/>
    </row>
    <row r="157" spans="7:7" ht="12.75" x14ac:dyDescent="0.2">
      <c r="G157" s="19"/>
    </row>
    <row r="158" spans="7:7" ht="12.75" x14ac:dyDescent="0.2">
      <c r="G158" s="19"/>
    </row>
    <row r="159" spans="7:7" ht="12.75" x14ac:dyDescent="0.2">
      <c r="G159" s="19"/>
    </row>
    <row r="160" spans="7:7" ht="12.75" x14ac:dyDescent="0.2">
      <c r="G160" s="19"/>
    </row>
    <row r="161" spans="7:7" ht="12.75" x14ac:dyDescent="0.2">
      <c r="G161" s="19"/>
    </row>
    <row r="162" spans="7:7" ht="12.75" x14ac:dyDescent="0.2">
      <c r="G162" s="19"/>
    </row>
    <row r="163" spans="7:7" ht="12.75" x14ac:dyDescent="0.2">
      <c r="G163" s="19"/>
    </row>
    <row r="164" spans="7:7" ht="12.75" x14ac:dyDescent="0.2">
      <c r="G164" s="19"/>
    </row>
    <row r="165" spans="7:7" ht="12.75" x14ac:dyDescent="0.2">
      <c r="G165" s="19"/>
    </row>
    <row r="166" spans="7:7" ht="12.75" x14ac:dyDescent="0.2">
      <c r="G166" s="19"/>
    </row>
    <row r="167" spans="7:7" ht="12.75" x14ac:dyDescent="0.2">
      <c r="G167" s="19"/>
    </row>
    <row r="168" spans="7:7" ht="12.75" x14ac:dyDescent="0.2">
      <c r="G168" s="19"/>
    </row>
    <row r="169" spans="7:7" ht="12.75" x14ac:dyDescent="0.2">
      <c r="G169" s="19"/>
    </row>
    <row r="170" spans="7:7" ht="12.75" x14ac:dyDescent="0.2">
      <c r="G170" s="19"/>
    </row>
    <row r="171" spans="7:7" ht="12.75" x14ac:dyDescent="0.2">
      <c r="G171" s="19"/>
    </row>
    <row r="172" spans="7:7" ht="12.75" x14ac:dyDescent="0.2">
      <c r="G172" s="19"/>
    </row>
    <row r="173" spans="7:7" ht="12.75" x14ac:dyDescent="0.2">
      <c r="G173" s="19"/>
    </row>
    <row r="174" spans="7:7" ht="12.75" x14ac:dyDescent="0.2">
      <c r="G174" s="19"/>
    </row>
    <row r="175" spans="7:7" ht="12.75" x14ac:dyDescent="0.2">
      <c r="G175" s="19"/>
    </row>
    <row r="176" spans="7:7" ht="12.75" x14ac:dyDescent="0.2">
      <c r="G176" s="19"/>
    </row>
    <row r="177" spans="7:7" ht="12.75" x14ac:dyDescent="0.2">
      <c r="G177" s="19"/>
    </row>
    <row r="178" spans="7:7" ht="12.75" x14ac:dyDescent="0.2">
      <c r="G178" s="19"/>
    </row>
    <row r="179" spans="7:7" ht="12.75" x14ac:dyDescent="0.2">
      <c r="G179" s="19"/>
    </row>
    <row r="180" spans="7:7" ht="12.75" x14ac:dyDescent="0.2">
      <c r="G180" s="19"/>
    </row>
    <row r="181" spans="7:7" ht="12.75" x14ac:dyDescent="0.2">
      <c r="G181" s="19"/>
    </row>
    <row r="182" spans="7:7" ht="12.75" x14ac:dyDescent="0.2">
      <c r="G182" s="19"/>
    </row>
    <row r="183" spans="7:7" ht="12.75" x14ac:dyDescent="0.2">
      <c r="G183" s="19"/>
    </row>
    <row r="184" spans="7:7" ht="12.75" x14ac:dyDescent="0.2">
      <c r="G184" s="19"/>
    </row>
    <row r="185" spans="7:7" ht="12.75" x14ac:dyDescent="0.2">
      <c r="G185" s="19"/>
    </row>
    <row r="186" spans="7:7" ht="12.75" x14ac:dyDescent="0.2">
      <c r="G186" s="19"/>
    </row>
    <row r="187" spans="7:7" ht="12.75" x14ac:dyDescent="0.2">
      <c r="G187" s="19"/>
    </row>
    <row r="188" spans="7:7" ht="12.75" x14ac:dyDescent="0.2">
      <c r="G188" s="19"/>
    </row>
    <row r="189" spans="7:7" ht="12.75" x14ac:dyDescent="0.2">
      <c r="G189" s="19"/>
    </row>
    <row r="190" spans="7:7" ht="12.75" x14ac:dyDescent="0.2">
      <c r="G190" s="19"/>
    </row>
    <row r="191" spans="7:7" ht="12.75" x14ac:dyDescent="0.2">
      <c r="G191" s="19"/>
    </row>
    <row r="192" spans="7:7" ht="12.75" x14ac:dyDescent="0.2">
      <c r="G192" s="19"/>
    </row>
    <row r="193" spans="7:7" ht="12.75" x14ac:dyDescent="0.2">
      <c r="G193" s="19"/>
    </row>
    <row r="194" spans="7:7" ht="12.75" x14ac:dyDescent="0.2">
      <c r="G194" s="19"/>
    </row>
    <row r="195" spans="7:7" ht="12.75" x14ac:dyDescent="0.2">
      <c r="G195" s="19"/>
    </row>
    <row r="196" spans="7:7" ht="12.75" x14ac:dyDescent="0.2">
      <c r="G196" s="19"/>
    </row>
    <row r="197" spans="7:7" ht="12.75" x14ac:dyDescent="0.2">
      <c r="G197" s="19"/>
    </row>
    <row r="198" spans="7:7" ht="12.75" x14ac:dyDescent="0.2">
      <c r="G198" s="19"/>
    </row>
    <row r="199" spans="7:7" ht="12.75" x14ac:dyDescent="0.2">
      <c r="G199" s="19"/>
    </row>
    <row r="200" spans="7:7" ht="12.75" x14ac:dyDescent="0.2">
      <c r="G200" s="19"/>
    </row>
    <row r="201" spans="7:7" ht="12.75" x14ac:dyDescent="0.2">
      <c r="G201" s="19"/>
    </row>
    <row r="202" spans="7:7" ht="12.75" x14ac:dyDescent="0.2">
      <c r="G202" s="19"/>
    </row>
    <row r="203" spans="7:7" ht="12.75" x14ac:dyDescent="0.2">
      <c r="G203" s="19"/>
    </row>
    <row r="204" spans="7:7" ht="12.75" x14ac:dyDescent="0.2">
      <c r="G204" s="19"/>
    </row>
    <row r="205" spans="7:7" ht="12.75" x14ac:dyDescent="0.2">
      <c r="G205" s="19"/>
    </row>
    <row r="206" spans="7:7" ht="12.75" x14ac:dyDescent="0.2">
      <c r="G206" s="19"/>
    </row>
    <row r="207" spans="7:7" ht="12.75" x14ac:dyDescent="0.2">
      <c r="G207" s="19"/>
    </row>
    <row r="208" spans="7:7" ht="12.75" x14ac:dyDescent="0.2">
      <c r="G208" s="19"/>
    </row>
    <row r="209" spans="7:7" ht="12.75" x14ac:dyDescent="0.2">
      <c r="G209" s="19"/>
    </row>
    <row r="210" spans="7:7" ht="12.75" x14ac:dyDescent="0.2">
      <c r="G210" s="19"/>
    </row>
    <row r="211" spans="7:7" ht="12.75" x14ac:dyDescent="0.2">
      <c r="G211" s="19"/>
    </row>
    <row r="212" spans="7:7" ht="12.75" x14ac:dyDescent="0.2">
      <c r="G212" s="19"/>
    </row>
    <row r="213" spans="7:7" ht="12.75" x14ac:dyDescent="0.2">
      <c r="G213" s="19"/>
    </row>
    <row r="214" spans="7:7" ht="12.75" x14ac:dyDescent="0.2">
      <c r="G214" s="19"/>
    </row>
    <row r="215" spans="7:7" ht="12.75" x14ac:dyDescent="0.2">
      <c r="G215" s="19"/>
    </row>
    <row r="216" spans="7:7" ht="12.75" x14ac:dyDescent="0.2">
      <c r="G216" s="19"/>
    </row>
    <row r="217" spans="7:7" ht="12.75" x14ac:dyDescent="0.2">
      <c r="G217" s="19"/>
    </row>
    <row r="218" spans="7:7" ht="12.75" x14ac:dyDescent="0.2">
      <c r="G218" s="19"/>
    </row>
    <row r="219" spans="7:7" ht="12.75" x14ac:dyDescent="0.2">
      <c r="G219" s="19"/>
    </row>
    <row r="220" spans="7:7" ht="12.75" x14ac:dyDescent="0.2">
      <c r="G220" s="19"/>
    </row>
    <row r="221" spans="7:7" ht="12.75" x14ac:dyDescent="0.2">
      <c r="G221" s="19"/>
    </row>
    <row r="222" spans="7:7" ht="12.75" x14ac:dyDescent="0.2">
      <c r="G222" s="19"/>
    </row>
    <row r="223" spans="7:7" ht="12.75" x14ac:dyDescent="0.2">
      <c r="G223" s="19"/>
    </row>
    <row r="224" spans="7:7" ht="12.75" x14ac:dyDescent="0.2">
      <c r="G224" s="19"/>
    </row>
    <row r="225" spans="7:7" ht="12.75" x14ac:dyDescent="0.2">
      <c r="G225" s="19"/>
    </row>
    <row r="226" spans="7:7" ht="12.75" x14ac:dyDescent="0.2">
      <c r="G226" s="19"/>
    </row>
    <row r="227" spans="7:7" ht="12.75" x14ac:dyDescent="0.2">
      <c r="G227" s="19"/>
    </row>
    <row r="228" spans="7:7" ht="12.75" x14ac:dyDescent="0.2">
      <c r="G228" s="19"/>
    </row>
    <row r="229" spans="7:7" ht="12.75" x14ac:dyDescent="0.2">
      <c r="G229" s="19"/>
    </row>
    <row r="230" spans="7:7" ht="12.75" x14ac:dyDescent="0.2">
      <c r="G230" s="19"/>
    </row>
    <row r="231" spans="7:7" ht="12.75" x14ac:dyDescent="0.2">
      <c r="G231" s="19"/>
    </row>
    <row r="232" spans="7:7" ht="12.75" x14ac:dyDescent="0.2">
      <c r="G232" s="19"/>
    </row>
    <row r="233" spans="7:7" ht="12.75" x14ac:dyDescent="0.2">
      <c r="G233" s="19"/>
    </row>
    <row r="234" spans="7:7" ht="12.75" x14ac:dyDescent="0.2">
      <c r="G234" s="19"/>
    </row>
    <row r="235" spans="7:7" ht="12.75" x14ac:dyDescent="0.2">
      <c r="G235" s="19"/>
    </row>
    <row r="236" spans="7:7" ht="12.75" x14ac:dyDescent="0.2">
      <c r="G236" s="19"/>
    </row>
    <row r="237" spans="7:7" ht="12.75" x14ac:dyDescent="0.2">
      <c r="G237" s="19"/>
    </row>
    <row r="238" spans="7:7" ht="12.75" x14ac:dyDescent="0.2">
      <c r="G238" s="19"/>
    </row>
    <row r="239" spans="7:7" ht="12.75" x14ac:dyDescent="0.2">
      <c r="G239" s="19"/>
    </row>
    <row r="240" spans="7:7" ht="12.75" x14ac:dyDescent="0.2">
      <c r="G240" s="19"/>
    </row>
    <row r="241" spans="7:7" ht="12.75" x14ac:dyDescent="0.2">
      <c r="G241" s="19"/>
    </row>
    <row r="242" spans="7:7" ht="12.75" x14ac:dyDescent="0.2">
      <c r="G242" s="19"/>
    </row>
    <row r="243" spans="7:7" ht="12.75" x14ac:dyDescent="0.2">
      <c r="G243" s="19"/>
    </row>
    <row r="244" spans="7:7" ht="12.75" x14ac:dyDescent="0.2">
      <c r="G244" s="19"/>
    </row>
    <row r="245" spans="7:7" ht="12.75" x14ac:dyDescent="0.2">
      <c r="G245" s="19"/>
    </row>
    <row r="246" spans="7:7" ht="12.75" x14ac:dyDescent="0.2">
      <c r="G246" s="19"/>
    </row>
    <row r="247" spans="7:7" ht="12.75" x14ac:dyDescent="0.2">
      <c r="G247" s="19"/>
    </row>
    <row r="248" spans="7:7" ht="12.75" x14ac:dyDescent="0.2">
      <c r="G248" s="19"/>
    </row>
    <row r="249" spans="7:7" ht="12.75" x14ac:dyDescent="0.2">
      <c r="G249" s="19"/>
    </row>
    <row r="250" spans="7:7" ht="12.75" x14ac:dyDescent="0.2">
      <c r="G250" s="19"/>
    </row>
    <row r="251" spans="7:7" ht="12.75" x14ac:dyDescent="0.2">
      <c r="G251" s="19"/>
    </row>
    <row r="252" spans="7:7" ht="12.75" x14ac:dyDescent="0.2">
      <c r="G252" s="19"/>
    </row>
    <row r="253" spans="7:7" ht="12.75" x14ac:dyDescent="0.2">
      <c r="G253" s="19"/>
    </row>
    <row r="254" spans="7:7" ht="12.75" x14ac:dyDescent="0.2">
      <c r="G254" s="19"/>
    </row>
    <row r="255" spans="7:7" ht="12.75" x14ac:dyDescent="0.2">
      <c r="G255" s="19"/>
    </row>
    <row r="256" spans="7:7" ht="12.75" x14ac:dyDescent="0.2">
      <c r="G256" s="19"/>
    </row>
    <row r="257" spans="7:7" ht="12.75" x14ac:dyDescent="0.2">
      <c r="G257" s="19"/>
    </row>
    <row r="258" spans="7:7" ht="12.75" x14ac:dyDescent="0.2">
      <c r="G258" s="19"/>
    </row>
    <row r="259" spans="7:7" ht="12.75" x14ac:dyDescent="0.2">
      <c r="G259" s="19"/>
    </row>
    <row r="260" spans="7:7" ht="12.75" x14ac:dyDescent="0.2">
      <c r="G260" s="19"/>
    </row>
    <row r="261" spans="7:7" ht="12.75" x14ac:dyDescent="0.2">
      <c r="G261" s="19"/>
    </row>
    <row r="262" spans="7:7" ht="12.75" x14ac:dyDescent="0.2">
      <c r="G262" s="19"/>
    </row>
    <row r="263" spans="7:7" ht="12.75" x14ac:dyDescent="0.2">
      <c r="G263" s="19"/>
    </row>
    <row r="264" spans="7:7" ht="12.75" x14ac:dyDescent="0.2">
      <c r="G264" s="19"/>
    </row>
    <row r="265" spans="7:7" ht="12.75" x14ac:dyDescent="0.2">
      <c r="G265" s="19"/>
    </row>
    <row r="266" spans="7:7" ht="12.75" x14ac:dyDescent="0.2">
      <c r="G266" s="19"/>
    </row>
    <row r="267" spans="7:7" ht="12.75" x14ac:dyDescent="0.2">
      <c r="G267" s="19"/>
    </row>
    <row r="268" spans="7:7" ht="12.75" x14ac:dyDescent="0.2">
      <c r="G268" s="19"/>
    </row>
    <row r="269" spans="7:7" ht="12.75" x14ac:dyDescent="0.2">
      <c r="G269" s="19"/>
    </row>
    <row r="270" spans="7:7" ht="12.75" x14ac:dyDescent="0.2">
      <c r="G270" s="19"/>
    </row>
    <row r="271" spans="7:7" ht="12.75" x14ac:dyDescent="0.2">
      <c r="G271" s="19"/>
    </row>
    <row r="272" spans="7:7" ht="12.75" x14ac:dyDescent="0.2">
      <c r="G272" s="19"/>
    </row>
    <row r="273" spans="7:7" ht="12.75" x14ac:dyDescent="0.2">
      <c r="G273" s="19"/>
    </row>
    <row r="274" spans="7:7" ht="12.75" x14ac:dyDescent="0.2">
      <c r="G274" s="19"/>
    </row>
    <row r="275" spans="7:7" ht="12.75" x14ac:dyDescent="0.2">
      <c r="G275" s="19"/>
    </row>
    <row r="276" spans="7:7" ht="12.75" x14ac:dyDescent="0.2">
      <c r="G276" s="19"/>
    </row>
    <row r="277" spans="7:7" ht="12.75" x14ac:dyDescent="0.2">
      <c r="G277" s="19"/>
    </row>
    <row r="278" spans="7:7" ht="12.75" x14ac:dyDescent="0.2">
      <c r="G278" s="19"/>
    </row>
    <row r="279" spans="7:7" ht="12.75" x14ac:dyDescent="0.2">
      <c r="G279" s="19"/>
    </row>
    <row r="280" spans="7:7" ht="12.75" x14ac:dyDescent="0.2">
      <c r="G280" s="19"/>
    </row>
    <row r="281" spans="7:7" ht="12.75" x14ac:dyDescent="0.2">
      <c r="G281" s="19"/>
    </row>
    <row r="282" spans="7:7" ht="12.75" x14ac:dyDescent="0.2">
      <c r="G282" s="19"/>
    </row>
    <row r="283" spans="7:7" ht="12.75" x14ac:dyDescent="0.2">
      <c r="G283" s="19"/>
    </row>
    <row r="284" spans="7:7" ht="12.75" x14ac:dyDescent="0.2">
      <c r="G284" s="19"/>
    </row>
    <row r="285" spans="7:7" ht="12.75" x14ac:dyDescent="0.2">
      <c r="G285" s="19"/>
    </row>
    <row r="286" spans="7:7" ht="12.75" x14ac:dyDescent="0.2">
      <c r="G286" s="19"/>
    </row>
    <row r="287" spans="7:7" ht="12.75" x14ac:dyDescent="0.2">
      <c r="G287" s="19"/>
    </row>
    <row r="288" spans="7:7" ht="12.75" x14ac:dyDescent="0.2">
      <c r="G288" s="19"/>
    </row>
    <row r="289" spans="7:7" ht="12.75" x14ac:dyDescent="0.2">
      <c r="G289" s="19"/>
    </row>
    <row r="290" spans="7:7" ht="12.75" x14ac:dyDescent="0.2">
      <c r="G290" s="19"/>
    </row>
    <row r="291" spans="7:7" ht="12.75" x14ac:dyDescent="0.2">
      <c r="G291" s="19"/>
    </row>
    <row r="292" spans="7:7" ht="12.75" x14ac:dyDescent="0.2">
      <c r="G292" s="19"/>
    </row>
    <row r="293" spans="7:7" ht="12.75" x14ac:dyDescent="0.2">
      <c r="G293" s="19"/>
    </row>
    <row r="294" spans="7:7" ht="12.75" x14ac:dyDescent="0.2">
      <c r="G294" s="19"/>
    </row>
    <row r="295" spans="7:7" ht="12.75" x14ac:dyDescent="0.2">
      <c r="G295" s="19"/>
    </row>
    <row r="296" spans="7:7" ht="12.75" x14ac:dyDescent="0.2">
      <c r="G296" s="19"/>
    </row>
    <row r="297" spans="7:7" ht="12.75" x14ac:dyDescent="0.2">
      <c r="G297" s="19"/>
    </row>
    <row r="298" spans="7:7" ht="12.75" x14ac:dyDescent="0.2">
      <c r="G298" s="19"/>
    </row>
    <row r="299" spans="7:7" ht="12.75" x14ac:dyDescent="0.2">
      <c r="G299" s="19"/>
    </row>
    <row r="300" spans="7:7" ht="12.75" x14ac:dyDescent="0.2">
      <c r="G300" s="19"/>
    </row>
    <row r="301" spans="7:7" ht="12.75" x14ac:dyDescent="0.2">
      <c r="G301" s="19"/>
    </row>
    <row r="302" spans="7:7" ht="12.75" x14ac:dyDescent="0.2">
      <c r="G302" s="19"/>
    </row>
    <row r="303" spans="7:7" ht="12.75" x14ac:dyDescent="0.2">
      <c r="G303" s="19"/>
    </row>
    <row r="304" spans="7:7" ht="12.75" x14ac:dyDescent="0.2">
      <c r="G304" s="19"/>
    </row>
    <row r="305" spans="7:7" ht="12.75" x14ac:dyDescent="0.2">
      <c r="G305" s="19"/>
    </row>
    <row r="306" spans="7:7" ht="12.75" x14ac:dyDescent="0.2">
      <c r="G306" s="19"/>
    </row>
    <row r="307" spans="7:7" ht="12.75" x14ac:dyDescent="0.2">
      <c r="G307" s="19"/>
    </row>
    <row r="308" spans="7:7" ht="12.75" x14ac:dyDescent="0.2">
      <c r="G308" s="19"/>
    </row>
    <row r="309" spans="7:7" ht="12.75" x14ac:dyDescent="0.2">
      <c r="G309" s="19"/>
    </row>
    <row r="310" spans="7:7" ht="12.75" x14ac:dyDescent="0.2">
      <c r="G310" s="19"/>
    </row>
    <row r="311" spans="7:7" ht="12.75" x14ac:dyDescent="0.2">
      <c r="G311" s="19"/>
    </row>
    <row r="312" spans="7:7" ht="12.75" x14ac:dyDescent="0.2">
      <c r="G312" s="19"/>
    </row>
    <row r="313" spans="7:7" ht="12.75" x14ac:dyDescent="0.2">
      <c r="G313" s="19"/>
    </row>
    <row r="314" spans="7:7" ht="12.75" x14ac:dyDescent="0.2">
      <c r="G314" s="19"/>
    </row>
    <row r="315" spans="7:7" ht="12.75" x14ac:dyDescent="0.2">
      <c r="G315" s="19"/>
    </row>
    <row r="316" spans="7:7" ht="12.75" x14ac:dyDescent="0.2">
      <c r="G316" s="19"/>
    </row>
    <row r="317" spans="7:7" ht="12.75" x14ac:dyDescent="0.2">
      <c r="G317" s="19"/>
    </row>
    <row r="318" spans="7:7" ht="12.75" x14ac:dyDescent="0.2">
      <c r="G318" s="19"/>
    </row>
    <row r="319" spans="7:7" ht="12.75" x14ac:dyDescent="0.2">
      <c r="G319" s="19"/>
    </row>
    <row r="320" spans="7:7" ht="12.75" x14ac:dyDescent="0.2">
      <c r="G320" s="19"/>
    </row>
    <row r="321" spans="7:7" ht="12.75" x14ac:dyDescent="0.2">
      <c r="G321" s="19"/>
    </row>
    <row r="322" spans="7:7" ht="12.75" x14ac:dyDescent="0.2">
      <c r="G322" s="19"/>
    </row>
    <row r="323" spans="7:7" ht="12.75" x14ac:dyDescent="0.2">
      <c r="G323" s="19"/>
    </row>
    <row r="324" spans="7:7" ht="12.75" x14ac:dyDescent="0.2">
      <c r="G324" s="19"/>
    </row>
    <row r="325" spans="7:7" ht="12.75" x14ac:dyDescent="0.2">
      <c r="G325" s="19"/>
    </row>
    <row r="326" spans="7:7" ht="12.75" x14ac:dyDescent="0.2">
      <c r="G326" s="19"/>
    </row>
    <row r="327" spans="7:7" ht="12.75" x14ac:dyDescent="0.2">
      <c r="G327" s="19"/>
    </row>
    <row r="328" spans="7:7" ht="12.75" x14ac:dyDescent="0.2">
      <c r="G328" s="19"/>
    </row>
    <row r="329" spans="7:7" ht="12.75" x14ac:dyDescent="0.2">
      <c r="G329" s="19"/>
    </row>
    <row r="330" spans="7:7" ht="12.75" x14ac:dyDescent="0.2">
      <c r="G330" s="19"/>
    </row>
    <row r="331" spans="7:7" ht="12.75" x14ac:dyDescent="0.2">
      <c r="G331" s="19"/>
    </row>
    <row r="332" spans="7:7" ht="12.75" x14ac:dyDescent="0.2">
      <c r="G332" s="19"/>
    </row>
    <row r="333" spans="7:7" ht="12.75" x14ac:dyDescent="0.2">
      <c r="G333" s="19"/>
    </row>
    <row r="334" spans="7:7" ht="12.75" x14ac:dyDescent="0.2">
      <c r="G334" s="19"/>
    </row>
    <row r="335" spans="7:7" ht="12.75" x14ac:dyDescent="0.2">
      <c r="G335" s="19"/>
    </row>
    <row r="336" spans="7:7" ht="12.75" x14ac:dyDescent="0.2">
      <c r="G336" s="19"/>
    </row>
    <row r="337" spans="7:7" ht="12.75" x14ac:dyDescent="0.2">
      <c r="G337" s="19"/>
    </row>
    <row r="338" spans="7:7" ht="12.75" x14ac:dyDescent="0.2">
      <c r="G338" s="19"/>
    </row>
    <row r="339" spans="7:7" ht="12.75" x14ac:dyDescent="0.2">
      <c r="G339" s="19"/>
    </row>
    <row r="340" spans="7:7" ht="12.75" x14ac:dyDescent="0.2">
      <c r="G340" s="19"/>
    </row>
    <row r="341" spans="7:7" ht="12.75" x14ac:dyDescent="0.2">
      <c r="G341" s="19"/>
    </row>
    <row r="342" spans="7:7" ht="12.75" x14ac:dyDescent="0.2">
      <c r="G342" s="19"/>
    </row>
    <row r="343" spans="7:7" ht="12.75" x14ac:dyDescent="0.2">
      <c r="G343" s="19"/>
    </row>
    <row r="344" spans="7:7" ht="12.75" x14ac:dyDescent="0.2">
      <c r="G344" s="19"/>
    </row>
    <row r="345" spans="7:7" ht="12.75" x14ac:dyDescent="0.2">
      <c r="G345" s="19"/>
    </row>
    <row r="346" spans="7:7" ht="12.75" x14ac:dyDescent="0.2">
      <c r="G346" s="19"/>
    </row>
    <row r="347" spans="7:7" ht="12.75" x14ac:dyDescent="0.2">
      <c r="G347" s="19"/>
    </row>
    <row r="348" spans="7:7" ht="12.75" x14ac:dyDescent="0.2">
      <c r="G348" s="19"/>
    </row>
    <row r="349" spans="7:7" ht="12.75" x14ac:dyDescent="0.2">
      <c r="G349" s="19"/>
    </row>
    <row r="350" spans="7:7" ht="12.75" x14ac:dyDescent="0.2">
      <c r="G350" s="19"/>
    </row>
    <row r="351" spans="7:7" ht="12.75" x14ac:dyDescent="0.2">
      <c r="G351" s="19"/>
    </row>
    <row r="352" spans="7:7" ht="12.75" x14ac:dyDescent="0.2">
      <c r="G352" s="19"/>
    </row>
    <row r="353" spans="7:7" ht="12.75" x14ac:dyDescent="0.2">
      <c r="G353" s="19"/>
    </row>
    <row r="354" spans="7:7" ht="12.75" x14ac:dyDescent="0.2">
      <c r="G354" s="19"/>
    </row>
    <row r="355" spans="7:7" ht="12.75" x14ac:dyDescent="0.2">
      <c r="G355" s="19"/>
    </row>
    <row r="356" spans="7:7" ht="12.75" x14ac:dyDescent="0.2">
      <c r="G356" s="19"/>
    </row>
    <row r="357" spans="7:7" ht="12.75" x14ac:dyDescent="0.2">
      <c r="G357" s="19"/>
    </row>
    <row r="358" spans="7:7" ht="12.75" x14ac:dyDescent="0.2">
      <c r="G358" s="19"/>
    </row>
    <row r="359" spans="7:7" ht="12.75" x14ac:dyDescent="0.2">
      <c r="G359" s="19"/>
    </row>
    <row r="360" spans="7:7" ht="12.75" x14ac:dyDescent="0.2">
      <c r="G360" s="19"/>
    </row>
    <row r="361" spans="7:7" ht="12.75" x14ac:dyDescent="0.2">
      <c r="G361" s="19"/>
    </row>
    <row r="362" spans="7:7" ht="12.75" x14ac:dyDescent="0.2">
      <c r="G362" s="19"/>
    </row>
    <row r="363" spans="7:7" ht="12.75" x14ac:dyDescent="0.2">
      <c r="G363" s="19"/>
    </row>
    <row r="364" spans="7:7" ht="12.75" x14ac:dyDescent="0.2">
      <c r="G364" s="19"/>
    </row>
    <row r="365" spans="7:7" ht="12.75" x14ac:dyDescent="0.2">
      <c r="G365" s="19"/>
    </row>
    <row r="366" spans="7:7" ht="12.75" x14ac:dyDescent="0.2">
      <c r="G366" s="19"/>
    </row>
    <row r="367" spans="7:7" ht="12.75" x14ac:dyDescent="0.2">
      <c r="G367" s="19"/>
    </row>
    <row r="368" spans="7:7" ht="12.75" x14ac:dyDescent="0.2">
      <c r="G368" s="19"/>
    </row>
    <row r="369" spans="7:7" ht="12.75" x14ac:dyDescent="0.2">
      <c r="G369" s="19"/>
    </row>
    <row r="370" spans="7:7" ht="12.75" x14ac:dyDescent="0.2">
      <c r="G370" s="19"/>
    </row>
    <row r="371" spans="7:7" ht="12.75" x14ac:dyDescent="0.2">
      <c r="G371" s="19"/>
    </row>
    <row r="372" spans="7:7" ht="12.75" x14ac:dyDescent="0.2">
      <c r="G372" s="19"/>
    </row>
    <row r="373" spans="7:7" ht="12.75" x14ac:dyDescent="0.2">
      <c r="G373" s="19"/>
    </row>
    <row r="374" spans="7:7" ht="12.75" x14ac:dyDescent="0.2">
      <c r="G374" s="19"/>
    </row>
    <row r="375" spans="7:7" ht="12.75" x14ac:dyDescent="0.2">
      <c r="G375" s="19"/>
    </row>
    <row r="376" spans="7:7" ht="12.75" x14ac:dyDescent="0.2">
      <c r="G376" s="19"/>
    </row>
    <row r="377" spans="7:7" ht="12.75" x14ac:dyDescent="0.2">
      <c r="G377" s="19"/>
    </row>
    <row r="378" spans="7:7" ht="12.75" x14ac:dyDescent="0.2">
      <c r="G378" s="19"/>
    </row>
    <row r="379" spans="7:7" ht="12.75" x14ac:dyDescent="0.2">
      <c r="G379" s="19"/>
    </row>
    <row r="380" spans="7:7" ht="12.75" x14ac:dyDescent="0.2">
      <c r="G380" s="19"/>
    </row>
    <row r="381" spans="7:7" ht="12.75" x14ac:dyDescent="0.2">
      <c r="G381" s="19"/>
    </row>
    <row r="382" spans="7:7" ht="12.75" x14ac:dyDescent="0.2">
      <c r="G382" s="19"/>
    </row>
    <row r="383" spans="7:7" ht="12.75" x14ac:dyDescent="0.2">
      <c r="G383" s="19"/>
    </row>
    <row r="384" spans="7:7" ht="12.75" x14ac:dyDescent="0.2">
      <c r="G384" s="19"/>
    </row>
    <row r="385" spans="7:7" ht="12.75" x14ac:dyDescent="0.2">
      <c r="G385" s="19"/>
    </row>
    <row r="386" spans="7:7" ht="12.75" x14ac:dyDescent="0.2">
      <c r="G386" s="19"/>
    </row>
    <row r="387" spans="7:7" ht="12.75" x14ac:dyDescent="0.2">
      <c r="G387" s="19"/>
    </row>
    <row r="388" spans="7:7" ht="12.75" x14ac:dyDescent="0.2">
      <c r="G388" s="19"/>
    </row>
    <row r="389" spans="7:7" ht="12.75" x14ac:dyDescent="0.2">
      <c r="G389" s="19"/>
    </row>
    <row r="390" spans="7:7" ht="12.75" x14ac:dyDescent="0.2">
      <c r="G390" s="19"/>
    </row>
    <row r="391" spans="7:7" ht="12.75" x14ac:dyDescent="0.2">
      <c r="G391" s="19"/>
    </row>
    <row r="392" spans="7:7" ht="12.75" x14ac:dyDescent="0.2">
      <c r="G392" s="19"/>
    </row>
    <row r="393" spans="7:7" ht="12.75" x14ac:dyDescent="0.2">
      <c r="G393" s="19"/>
    </row>
    <row r="394" spans="7:7" ht="12.75" x14ac:dyDescent="0.2">
      <c r="G394" s="19"/>
    </row>
    <row r="395" spans="7:7" ht="12.75" x14ac:dyDescent="0.2">
      <c r="G395" s="19"/>
    </row>
    <row r="396" spans="7:7" ht="12.75" x14ac:dyDescent="0.2">
      <c r="G396" s="19"/>
    </row>
    <row r="397" spans="7:7" ht="12.75" x14ac:dyDescent="0.2">
      <c r="G397" s="19"/>
    </row>
    <row r="398" spans="7:7" ht="12.75" x14ac:dyDescent="0.2">
      <c r="G398" s="19"/>
    </row>
    <row r="399" spans="7:7" ht="12.75" x14ac:dyDescent="0.2">
      <c r="G399" s="19"/>
    </row>
    <row r="400" spans="7:7" ht="12.75" x14ac:dyDescent="0.2">
      <c r="G400" s="19"/>
    </row>
    <row r="401" spans="7:7" ht="12.75" x14ac:dyDescent="0.2">
      <c r="G401" s="19"/>
    </row>
    <row r="402" spans="7:7" ht="12.75" x14ac:dyDescent="0.2">
      <c r="G402" s="19"/>
    </row>
    <row r="403" spans="7:7" ht="12.75" x14ac:dyDescent="0.2">
      <c r="G403" s="19"/>
    </row>
    <row r="404" spans="7:7" ht="12.75" x14ac:dyDescent="0.2">
      <c r="G404" s="19"/>
    </row>
    <row r="405" spans="7:7" ht="12.75" x14ac:dyDescent="0.2">
      <c r="G405" s="19"/>
    </row>
    <row r="406" spans="7:7" ht="12.75" x14ac:dyDescent="0.2">
      <c r="G406" s="19"/>
    </row>
    <row r="407" spans="7:7" ht="12.75" x14ac:dyDescent="0.2">
      <c r="G407" s="19"/>
    </row>
    <row r="408" spans="7:7" ht="12.75" x14ac:dyDescent="0.2">
      <c r="G408" s="19"/>
    </row>
    <row r="409" spans="7:7" ht="12.75" x14ac:dyDescent="0.2">
      <c r="G409" s="19"/>
    </row>
    <row r="410" spans="7:7" ht="12.75" x14ac:dyDescent="0.2">
      <c r="G410" s="19"/>
    </row>
    <row r="411" spans="7:7" ht="12.75" x14ac:dyDescent="0.2">
      <c r="G411" s="19"/>
    </row>
    <row r="412" spans="7:7" ht="12.75" x14ac:dyDescent="0.2">
      <c r="G412" s="19"/>
    </row>
    <row r="413" spans="7:7" ht="12.75" x14ac:dyDescent="0.2">
      <c r="G413" s="19"/>
    </row>
    <row r="414" spans="7:7" ht="12.75" x14ac:dyDescent="0.2">
      <c r="G414" s="19"/>
    </row>
    <row r="415" spans="7:7" ht="12.75" x14ac:dyDescent="0.2">
      <c r="G415" s="19"/>
    </row>
    <row r="416" spans="7:7" ht="12.75" x14ac:dyDescent="0.2">
      <c r="G416" s="19"/>
    </row>
    <row r="417" spans="7:7" ht="12.75" x14ac:dyDescent="0.2">
      <c r="G417" s="19"/>
    </row>
    <row r="418" spans="7:7" ht="12.75" x14ac:dyDescent="0.2">
      <c r="G418" s="19"/>
    </row>
    <row r="419" spans="7:7" ht="12.75" x14ac:dyDescent="0.2">
      <c r="G419" s="19"/>
    </row>
    <row r="420" spans="7:7" ht="12.75" x14ac:dyDescent="0.2">
      <c r="G420" s="19"/>
    </row>
    <row r="421" spans="7:7" ht="12.75" x14ac:dyDescent="0.2">
      <c r="G421" s="19"/>
    </row>
    <row r="422" spans="7:7" ht="12.75" x14ac:dyDescent="0.2">
      <c r="G422" s="19"/>
    </row>
    <row r="423" spans="7:7" ht="12.75" x14ac:dyDescent="0.2">
      <c r="G423" s="19"/>
    </row>
    <row r="424" spans="7:7" ht="12.75" x14ac:dyDescent="0.2">
      <c r="G424" s="19"/>
    </row>
    <row r="425" spans="7:7" ht="12.75" x14ac:dyDescent="0.2">
      <c r="G425" s="19"/>
    </row>
    <row r="426" spans="7:7" ht="12.75" x14ac:dyDescent="0.2">
      <c r="G426" s="19"/>
    </row>
    <row r="427" spans="7:7" ht="12.75" x14ac:dyDescent="0.2">
      <c r="G427" s="19"/>
    </row>
    <row r="428" spans="7:7" ht="12.75" x14ac:dyDescent="0.2">
      <c r="G428" s="19"/>
    </row>
    <row r="429" spans="7:7" ht="12.75" x14ac:dyDescent="0.2">
      <c r="G429" s="19"/>
    </row>
    <row r="430" spans="7:7" ht="12.75" x14ac:dyDescent="0.2">
      <c r="G430" s="19"/>
    </row>
    <row r="431" spans="7:7" ht="12.75" x14ac:dyDescent="0.2">
      <c r="G431" s="19"/>
    </row>
    <row r="432" spans="7:7" ht="12.75" x14ac:dyDescent="0.2">
      <c r="G432" s="19"/>
    </row>
    <row r="433" spans="7:7" ht="12.75" x14ac:dyDescent="0.2">
      <c r="G433" s="19"/>
    </row>
    <row r="434" spans="7:7" ht="12.75" x14ac:dyDescent="0.2">
      <c r="G434" s="19"/>
    </row>
    <row r="435" spans="7:7" ht="12.75" x14ac:dyDescent="0.2">
      <c r="G435" s="19"/>
    </row>
    <row r="436" spans="7:7" ht="12.75" x14ac:dyDescent="0.2">
      <c r="G436" s="19"/>
    </row>
    <row r="437" spans="7:7" ht="12.75" x14ac:dyDescent="0.2">
      <c r="G437" s="19"/>
    </row>
    <row r="438" spans="7:7" ht="12.75" x14ac:dyDescent="0.2">
      <c r="G438" s="19"/>
    </row>
    <row r="439" spans="7:7" ht="12.75" x14ac:dyDescent="0.2">
      <c r="G439" s="19"/>
    </row>
    <row r="440" spans="7:7" ht="12.75" x14ac:dyDescent="0.2">
      <c r="G440" s="19"/>
    </row>
    <row r="441" spans="7:7" ht="12.75" x14ac:dyDescent="0.2">
      <c r="G441" s="19"/>
    </row>
    <row r="442" spans="7:7" ht="12.75" x14ac:dyDescent="0.2">
      <c r="G442" s="19"/>
    </row>
    <row r="443" spans="7:7" ht="12.75" x14ac:dyDescent="0.2">
      <c r="G443" s="19"/>
    </row>
    <row r="444" spans="7:7" ht="12.75" x14ac:dyDescent="0.2">
      <c r="G444" s="19"/>
    </row>
    <row r="445" spans="7:7" ht="12.75" x14ac:dyDescent="0.2">
      <c r="G445" s="19"/>
    </row>
    <row r="446" spans="7:7" ht="12.75" x14ac:dyDescent="0.2">
      <c r="G446" s="19"/>
    </row>
    <row r="447" spans="7:7" ht="12.75" x14ac:dyDescent="0.2">
      <c r="G447" s="19"/>
    </row>
    <row r="448" spans="7:7" ht="12.75" x14ac:dyDescent="0.2">
      <c r="G448" s="19"/>
    </row>
    <row r="449" spans="7:7" ht="12.75" x14ac:dyDescent="0.2">
      <c r="G449" s="19"/>
    </row>
    <row r="450" spans="7:7" ht="12.75" x14ac:dyDescent="0.2">
      <c r="G450" s="19"/>
    </row>
    <row r="451" spans="7:7" ht="12.75" x14ac:dyDescent="0.2">
      <c r="G451" s="19"/>
    </row>
    <row r="452" spans="7:7" ht="12.75" x14ac:dyDescent="0.2">
      <c r="G452" s="19"/>
    </row>
    <row r="453" spans="7:7" ht="12.75" x14ac:dyDescent="0.2">
      <c r="G453" s="19"/>
    </row>
    <row r="454" spans="7:7" ht="12.75" x14ac:dyDescent="0.2">
      <c r="G454" s="19"/>
    </row>
    <row r="455" spans="7:7" ht="12.75" x14ac:dyDescent="0.2">
      <c r="G455" s="19"/>
    </row>
    <row r="456" spans="7:7" ht="12.75" x14ac:dyDescent="0.2">
      <c r="G456" s="19"/>
    </row>
    <row r="457" spans="7:7" ht="12.75" x14ac:dyDescent="0.2">
      <c r="G457" s="19"/>
    </row>
    <row r="458" spans="7:7" ht="12.75" x14ac:dyDescent="0.2">
      <c r="G458" s="19"/>
    </row>
    <row r="459" spans="7:7" ht="12.75" x14ac:dyDescent="0.2">
      <c r="G459" s="19"/>
    </row>
    <row r="460" spans="7:7" ht="12.75" x14ac:dyDescent="0.2">
      <c r="G460" s="19"/>
    </row>
    <row r="461" spans="7:7" ht="12.75" x14ac:dyDescent="0.2">
      <c r="G461" s="19"/>
    </row>
    <row r="462" spans="7:7" ht="12.75" x14ac:dyDescent="0.2">
      <c r="G462" s="19"/>
    </row>
    <row r="463" spans="7:7" ht="12.75" x14ac:dyDescent="0.2">
      <c r="G463" s="19"/>
    </row>
    <row r="464" spans="7:7" ht="12.75" x14ac:dyDescent="0.2">
      <c r="G464" s="19"/>
    </row>
    <row r="465" spans="7:7" ht="12.75" x14ac:dyDescent="0.2">
      <c r="G465" s="19"/>
    </row>
    <row r="466" spans="7:7" ht="12.75" x14ac:dyDescent="0.2">
      <c r="G466" s="19"/>
    </row>
    <row r="467" spans="7:7" ht="12.75" x14ac:dyDescent="0.2">
      <c r="G467" s="19"/>
    </row>
    <row r="468" spans="7:7" ht="12.75" x14ac:dyDescent="0.2">
      <c r="G468" s="19"/>
    </row>
    <row r="469" spans="7:7" ht="12.75" x14ac:dyDescent="0.2">
      <c r="G469" s="19"/>
    </row>
    <row r="470" spans="7:7" ht="12.75" x14ac:dyDescent="0.2">
      <c r="G470" s="19"/>
    </row>
    <row r="471" spans="7:7" ht="12.75" x14ac:dyDescent="0.2">
      <c r="G471" s="19"/>
    </row>
    <row r="472" spans="7:7" ht="12.75" x14ac:dyDescent="0.2">
      <c r="G472" s="19"/>
    </row>
    <row r="473" spans="7:7" ht="12.75" x14ac:dyDescent="0.2">
      <c r="G473" s="19"/>
    </row>
    <row r="474" spans="7:7" ht="12.75" x14ac:dyDescent="0.2">
      <c r="G474" s="19"/>
    </row>
    <row r="475" spans="7:7" ht="12.75" x14ac:dyDescent="0.2">
      <c r="G475" s="19"/>
    </row>
    <row r="476" spans="7:7" ht="12.75" x14ac:dyDescent="0.2">
      <c r="G476" s="19"/>
    </row>
    <row r="477" spans="7:7" ht="12.75" x14ac:dyDescent="0.2">
      <c r="G477" s="19"/>
    </row>
    <row r="478" spans="7:7" ht="12.75" x14ac:dyDescent="0.2">
      <c r="G478" s="19"/>
    </row>
    <row r="479" spans="7:7" ht="12.75" x14ac:dyDescent="0.2">
      <c r="G479" s="19"/>
    </row>
    <row r="480" spans="7:7" ht="12.75" x14ac:dyDescent="0.2">
      <c r="G480" s="19"/>
    </row>
    <row r="481" spans="7:7" ht="12.75" x14ac:dyDescent="0.2">
      <c r="G481" s="19"/>
    </row>
    <row r="482" spans="7:7" ht="12.75" x14ac:dyDescent="0.2">
      <c r="G482" s="19"/>
    </row>
    <row r="483" spans="7:7" ht="12.75" x14ac:dyDescent="0.2">
      <c r="G483" s="19"/>
    </row>
    <row r="484" spans="7:7" ht="12.75" x14ac:dyDescent="0.2">
      <c r="G484" s="19"/>
    </row>
    <row r="485" spans="7:7" ht="12.75" x14ac:dyDescent="0.2">
      <c r="G485" s="19"/>
    </row>
    <row r="486" spans="7:7" ht="12.75" x14ac:dyDescent="0.2">
      <c r="G486" s="19"/>
    </row>
    <row r="487" spans="7:7" ht="12.75" x14ac:dyDescent="0.2">
      <c r="G487" s="19"/>
    </row>
    <row r="488" spans="7:7" ht="12.75" x14ac:dyDescent="0.2">
      <c r="G488" s="19"/>
    </row>
    <row r="489" spans="7:7" ht="12.75" x14ac:dyDescent="0.2">
      <c r="G489" s="19"/>
    </row>
    <row r="490" spans="7:7" ht="12.75" x14ac:dyDescent="0.2">
      <c r="G490" s="19"/>
    </row>
    <row r="491" spans="7:7" ht="12.75" x14ac:dyDescent="0.2">
      <c r="G491" s="19"/>
    </row>
    <row r="492" spans="7:7" ht="12.75" x14ac:dyDescent="0.2">
      <c r="G492" s="19"/>
    </row>
    <row r="493" spans="7:7" ht="12.75" x14ac:dyDescent="0.2">
      <c r="G493" s="19"/>
    </row>
    <row r="494" spans="7:7" ht="12.75" x14ac:dyDescent="0.2">
      <c r="G494" s="19"/>
    </row>
    <row r="495" spans="7:7" ht="12.75" x14ac:dyDescent="0.2">
      <c r="G495" s="19"/>
    </row>
    <row r="496" spans="7:7" ht="12.75" x14ac:dyDescent="0.2">
      <c r="G496" s="19"/>
    </row>
    <row r="497" spans="7:7" ht="12.75" x14ac:dyDescent="0.2">
      <c r="G497" s="19"/>
    </row>
    <row r="498" spans="7:7" ht="12.75" x14ac:dyDescent="0.2">
      <c r="G498" s="19"/>
    </row>
    <row r="499" spans="7:7" ht="12.75" x14ac:dyDescent="0.2">
      <c r="G499" s="19"/>
    </row>
    <row r="500" spans="7:7" ht="12.75" x14ac:dyDescent="0.2">
      <c r="G500" s="19"/>
    </row>
    <row r="501" spans="7:7" ht="12.75" x14ac:dyDescent="0.2">
      <c r="G501" s="19"/>
    </row>
    <row r="502" spans="7:7" ht="12.75" x14ac:dyDescent="0.2">
      <c r="G502" s="19"/>
    </row>
    <row r="503" spans="7:7" ht="12.75" x14ac:dyDescent="0.2">
      <c r="G503" s="19"/>
    </row>
    <row r="504" spans="7:7" ht="12.75" x14ac:dyDescent="0.2">
      <c r="G504" s="19"/>
    </row>
    <row r="505" spans="7:7" ht="12.75" x14ac:dyDescent="0.2">
      <c r="G505" s="19"/>
    </row>
    <row r="506" spans="7:7" ht="12.75" x14ac:dyDescent="0.2">
      <c r="G506" s="19"/>
    </row>
    <row r="507" spans="7:7" ht="12.75" x14ac:dyDescent="0.2">
      <c r="G507" s="19"/>
    </row>
    <row r="508" spans="7:7" ht="12.75" x14ac:dyDescent="0.2">
      <c r="G508" s="19"/>
    </row>
    <row r="509" spans="7:7" ht="12.75" x14ac:dyDescent="0.2">
      <c r="G509" s="19"/>
    </row>
    <row r="510" spans="7:7" ht="12.75" x14ac:dyDescent="0.2">
      <c r="G510" s="19"/>
    </row>
    <row r="511" spans="7:7" ht="12.75" x14ac:dyDescent="0.2">
      <c r="G511" s="19"/>
    </row>
    <row r="512" spans="7:7" ht="12.75" x14ac:dyDescent="0.2">
      <c r="G512" s="19"/>
    </row>
    <row r="513" spans="7:7" ht="12.75" x14ac:dyDescent="0.2">
      <c r="G513" s="19"/>
    </row>
    <row r="514" spans="7:7" ht="12.75" x14ac:dyDescent="0.2">
      <c r="G514" s="19"/>
    </row>
    <row r="515" spans="7:7" ht="12.75" x14ac:dyDescent="0.2">
      <c r="G515" s="19"/>
    </row>
    <row r="516" spans="7:7" ht="12.75" x14ac:dyDescent="0.2">
      <c r="G516" s="19"/>
    </row>
    <row r="517" spans="7:7" ht="12.75" x14ac:dyDescent="0.2">
      <c r="G517" s="19"/>
    </row>
    <row r="518" spans="7:7" ht="12.75" x14ac:dyDescent="0.2">
      <c r="G518" s="19"/>
    </row>
    <row r="519" spans="7:7" ht="12.75" x14ac:dyDescent="0.2">
      <c r="G519" s="19"/>
    </row>
    <row r="520" spans="7:7" ht="12.75" x14ac:dyDescent="0.2">
      <c r="G520" s="19"/>
    </row>
    <row r="521" spans="7:7" ht="12.75" x14ac:dyDescent="0.2">
      <c r="G521" s="19"/>
    </row>
    <row r="522" spans="7:7" ht="12.75" x14ac:dyDescent="0.2">
      <c r="G522" s="19"/>
    </row>
    <row r="523" spans="7:7" ht="12.75" x14ac:dyDescent="0.2">
      <c r="G523" s="19"/>
    </row>
    <row r="524" spans="7:7" ht="12.75" x14ac:dyDescent="0.2">
      <c r="G524" s="19"/>
    </row>
    <row r="525" spans="7:7" ht="12.75" x14ac:dyDescent="0.2">
      <c r="G525" s="19"/>
    </row>
    <row r="526" spans="7:7" ht="12.75" x14ac:dyDescent="0.2">
      <c r="G526" s="19"/>
    </row>
    <row r="527" spans="7:7" ht="12.75" x14ac:dyDescent="0.2">
      <c r="G527" s="19"/>
    </row>
    <row r="528" spans="7:7" ht="12.75" x14ac:dyDescent="0.2">
      <c r="G528" s="19"/>
    </row>
    <row r="529" spans="7:7" ht="12.75" x14ac:dyDescent="0.2">
      <c r="G529" s="19"/>
    </row>
    <row r="530" spans="7:7" ht="12.75" x14ac:dyDescent="0.2">
      <c r="G530" s="19"/>
    </row>
    <row r="531" spans="7:7" ht="12.75" x14ac:dyDescent="0.2">
      <c r="G531" s="19"/>
    </row>
    <row r="532" spans="7:7" ht="12.75" x14ac:dyDescent="0.2">
      <c r="G532" s="19"/>
    </row>
    <row r="533" spans="7:7" ht="12.75" x14ac:dyDescent="0.2">
      <c r="G533" s="19"/>
    </row>
    <row r="534" spans="7:7" ht="12.75" x14ac:dyDescent="0.2">
      <c r="G534" s="19"/>
    </row>
    <row r="535" spans="7:7" ht="12.75" x14ac:dyDescent="0.2">
      <c r="G535" s="19"/>
    </row>
    <row r="536" spans="7:7" ht="12.75" x14ac:dyDescent="0.2">
      <c r="G536" s="19"/>
    </row>
    <row r="537" spans="7:7" ht="12.75" x14ac:dyDescent="0.2">
      <c r="G537" s="19"/>
    </row>
    <row r="538" spans="7:7" ht="12.75" x14ac:dyDescent="0.2">
      <c r="G538" s="19"/>
    </row>
    <row r="539" spans="7:7" ht="12.75" x14ac:dyDescent="0.2">
      <c r="G539" s="19"/>
    </row>
    <row r="540" spans="7:7" ht="12.75" x14ac:dyDescent="0.2">
      <c r="G540" s="19"/>
    </row>
    <row r="541" spans="7:7" ht="12.75" x14ac:dyDescent="0.2">
      <c r="G541" s="19"/>
    </row>
    <row r="542" spans="7:7" ht="12.75" x14ac:dyDescent="0.2">
      <c r="G542" s="19"/>
    </row>
    <row r="543" spans="7:7" ht="12.75" x14ac:dyDescent="0.2">
      <c r="G543" s="19"/>
    </row>
    <row r="544" spans="7:7" ht="12.75" x14ac:dyDescent="0.2">
      <c r="G544" s="19"/>
    </row>
    <row r="545" spans="7:7" ht="12.75" x14ac:dyDescent="0.2">
      <c r="G545" s="19"/>
    </row>
    <row r="546" spans="7:7" ht="12.75" x14ac:dyDescent="0.2">
      <c r="G546" s="19"/>
    </row>
    <row r="547" spans="7:7" ht="12.75" x14ac:dyDescent="0.2">
      <c r="G547" s="19"/>
    </row>
    <row r="548" spans="7:7" ht="12.75" x14ac:dyDescent="0.2">
      <c r="G548" s="19"/>
    </row>
    <row r="549" spans="7:7" ht="12.75" x14ac:dyDescent="0.2">
      <c r="G549" s="19"/>
    </row>
    <row r="550" spans="7:7" ht="12.75" x14ac:dyDescent="0.2">
      <c r="G550" s="19"/>
    </row>
    <row r="551" spans="7:7" ht="12.75" x14ac:dyDescent="0.2">
      <c r="G551" s="19"/>
    </row>
    <row r="552" spans="7:7" ht="12.75" x14ac:dyDescent="0.2">
      <c r="G552" s="19"/>
    </row>
    <row r="553" spans="7:7" ht="12.75" x14ac:dyDescent="0.2">
      <c r="G553" s="19"/>
    </row>
    <row r="554" spans="7:7" ht="12.75" x14ac:dyDescent="0.2">
      <c r="G554" s="19"/>
    </row>
    <row r="555" spans="7:7" ht="12.75" x14ac:dyDescent="0.2">
      <c r="G555" s="19"/>
    </row>
    <row r="556" spans="7:7" ht="12.75" x14ac:dyDescent="0.2">
      <c r="G556" s="19"/>
    </row>
    <row r="557" spans="7:7" ht="12.75" x14ac:dyDescent="0.2">
      <c r="G557" s="19"/>
    </row>
    <row r="558" spans="7:7" ht="12.75" x14ac:dyDescent="0.2">
      <c r="G558" s="19"/>
    </row>
    <row r="559" spans="7:7" ht="12.75" x14ac:dyDescent="0.2">
      <c r="G559" s="19"/>
    </row>
    <row r="560" spans="7:7" ht="12.75" x14ac:dyDescent="0.2">
      <c r="G560" s="19"/>
    </row>
    <row r="561" spans="7:7" ht="12.75" x14ac:dyDescent="0.2">
      <c r="G561" s="19"/>
    </row>
    <row r="562" spans="7:7" ht="12.75" x14ac:dyDescent="0.2">
      <c r="G562" s="19"/>
    </row>
    <row r="563" spans="7:7" ht="12.75" x14ac:dyDescent="0.2">
      <c r="G563" s="19"/>
    </row>
    <row r="564" spans="7:7" ht="12.75" x14ac:dyDescent="0.2">
      <c r="G564" s="19"/>
    </row>
    <row r="565" spans="7:7" ht="12.75" x14ac:dyDescent="0.2">
      <c r="G565" s="19"/>
    </row>
    <row r="566" spans="7:7" ht="12.75" x14ac:dyDescent="0.2">
      <c r="G566" s="19"/>
    </row>
    <row r="567" spans="7:7" ht="12.75" x14ac:dyDescent="0.2">
      <c r="G567" s="19"/>
    </row>
    <row r="568" spans="7:7" ht="12.75" x14ac:dyDescent="0.2">
      <c r="G568" s="19"/>
    </row>
    <row r="569" spans="7:7" ht="12.75" x14ac:dyDescent="0.2">
      <c r="G569" s="19"/>
    </row>
    <row r="570" spans="7:7" ht="12.75" x14ac:dyDescent="0.2">
      <c r="G570" s="19"/>
    </row>
    <row r="571" spans="7:7" ht="12.75" x14ac:dyDescent="0.2">
      <c r="G571" s="19"/>
    </row>
    <row r="572" spans="7:7" ht="12.75" x14ac:dyDescent="0.2">
      <c r="G572" s="19"/>
    </row>
    <row r="573" spans="7:7" ht="12.75" x14ac:dyDescent="0.2">
      <c r="G573" s="19"/>
    </row>
    <row r="574" spans="7:7" ht="12.75" x14ac:dyDescent="0.2">
      <c r="G574" s="19"/>
    </row>
    <row r="575" spans="7:7" ht="12.75" x14ac:dyDescent="0.2">
      <c r="G575" s="19"/>
    </row>
    <row r="576" spans="7:7" ht="12.75" x14ac:dyDescent="0.2">
      <c r="G576" s="19"/>
    </row>
    <row r="577" spans="7:7" ht="12.75" x14ac:dyDescent="0.2">
      <c r="G577" s="19"/>
    </row>
    <row r="578" spans="7:7" ht="12.75" x14ac:dyDescent="0.2">
      <c r="G578" s="19"/>
    </row>
    <row r="579" spans="7:7" ht="12.75" x14ac:dyDescent="0.2">
      <c r="G579" s="19"/>
    </row>
    <row r="580" spans="7:7" ht="12.75" x14ac:dyDescent="0.2">
      <c r="G580" s="19"/>
    </row>
    <row r="581" spans="7:7" ht="12.75" x14ac:dyDescent="0.2">
      <c r="G581" s="19"/>
    </row>
    <row r="582" spans="7:7" ht="12.75" x14ac:dyDescent="0.2">
      <c r="G582" s="19"/>
    </row>
    <row r="583" spans="7:7" ht="12.75" x14ac:dyDescent="0.2">
      <c r="G583" s="19"/>
    </row>
    <row r="584" spans="7:7" ht="12.75" x14ac:dyDescent="0.2">
      <c r="G584" s="19"/>
    </row>
    <row r="585" spans="7:7" ht="12.75" x14ac:dyDescent="0.2">
      <c r="G585" s="19"/>
    </row>
    <row r="586" spans="7:7" ht="12.75" x14ac:dyDescent="0.2">
      <c r="G586" s="19"/>
    </row>
    <row r="587" spans="7:7" ht="12.75" x14ac:dyDescent="0.2">
      <c r="G587" s="19"/>
    </row>
    <row r="588" spans="7:7" ht="12.75" x14ac:dyDescent="0.2">
      <c r="G588" s="19"/>
    </row>
    <row r="589" spans="7:7" ht="12.75" x14ac:dyDescent="0.2">
      <c r="G589" s="19"/>
    </row>
    <row r="590" spans="7:7" ht="12.75" x14ac:dyDescent="0.2">
      <c r="G590" s="19"/>
    </row>
    <row r="591" spans="7:7" ht="12.75" x14ac:dyDescent="0.2">
      <c r="G591" s="19"/>
    </row>
    <row r="592" spans="7:7" ht="12.75" x14ac:dyDescent="0.2">
      <c r="G592" s="19"/>
    </row>
    <row r="593" spans="7:7" ht="12.75" x14ac:dyDescent="0.2">
      <c r="G593" s="19"/>
    </row>
    <row r="594" spans="7:7" ht="12.75" x14ac:dyDescent="0.2">
      <c r="G594" s="19"/>
    </row>
    <row r="595" spans="7:7" ht="12.75" x14ac:dyDescent="0.2">
      <c r="G595" s="19"/>
    </row>
    <row r="596" spans="7:7" ht="12.75" x14ac:dyDescent="0.2">
      <c r="G596" s="19"/>
    </row>
    <row r="597" spans="7:7" ht="12.75" x14ac:dyDescent="0.2">
      <c r="G597" s="19"/>
    </row>
    <row r="598" spans="7:7" ht="12.75" x14ac:dyDescent="0.2">
      <c r="G598" s="19"/>
    </row>
    <row r="599" spans="7:7" ht="12.75" x14ac:dyDescent="0.2">
      <c r="G599" s="19"/>
    </row>
    <row r="600" spans="7:7" ht="12.75" x14ac:dyDescent="0.2">
      <c r="G600" s="19"/>
    </row>
    <row r="601" spans="7:7" ht="12.75" x14ac:dyDescent="0.2">
      <c r="G601" s="19"/>
    </row>
    <row r="602" spans="7:7" ht="12.75" x14ac:dyDescent="0.2">
      <c r="G602" s="19"/>
    </row>
    <row r="603" spans="7:7" ht="12.75" x14ac:dyDescent="0.2">
      <c r="G603" s="19"/>
    </row>
    <row r="604" spans="7:7" ht="12.75" x14ac:dyDescent="0.2">
      <c r="G604" s="19"/>
    </row>
    <row r="605" spans="7:7" ht="12.75" x14ac:dyDescent="0.2">
      <c r="G605" s="19"/>
    </row>
    <row r="606" spans="7:7" ht="12.75" x14ac:dyDescent="0.2">
      <c r="G606" s="19"/>
    </row>
    <row r="607" spans="7:7" ht="12.75" x14ac:dyDescent="0.2">
      <c r="G607" s="19"/>
    </row>
    <row r="608" spans="7:7" ht="12.75" x14ac:dyDescent="0.2">
      <c r="G608" s="19"/>
    </row>
    <row r="609" spans="7:7" ht="12.75" x14ac:dyDescent="0.2">
      <c r="G609" s="19"/>
    </row>
    <row r="610" spans="7:7" ht="12.75" x14ac:dyDescent="0.2">
      <c r="G610" s="19"/>
    </row>
    <row r="611" spans="7:7" ht="12.75" x14ac:dyDescent="0.2">
      <c r="G611" s="19"/>
    </row>
    <row r="612" spans="7:7" ht="12.75" x14ac:dyDescent="0.2">
      <c r="G612" s="19"/>
    </row>
    <row r="613" spans="7:7" ht="12.75" x14ac:dyDescent="0.2">
      <c r="G613" s="19"/>
    </row>
    <row r="614" spans="7:7" ht="12.75" x14ac:dyDescent="0.2">
      <c r="G614" s="19"/>
    </row>
    <row r="615" spans="7:7" ht="12.75" x14ac:dyDescent="0.2">
      <c r="G615" s="19"/>
    </row>
    <row r="616" spans="7:7" ht="12.75" x14ac:dyDescent="0.2">
      <c r="G616" s="19"/>
    </row>
    <row r="617" spans="7:7" ht="12.75" x14ac:dyDescent="0.2">
      <c r="G617" s="19"/>
    </row>
    <row r="618" spans="7:7" ht="12.75" x14ac:dyDescent="0.2">
      <c r="G618" s="19"/>
    </row>
    <row r="619" spans="7:7" ht="12.75" x14ac:dyDescent="0.2">
      <c r="G619" s="19"/>
    </row>
    <row r="620" spans="7:7" ht="12.75" x14ac:dyDescent="0.2">
      <c r="G620" s="19"/>
    </row>
    <row r="621" spans="7:7" ht="12.75" x14ac:dyDescent="0.2">
      <c r="G621" s="19"/>
    </row>
    <row r="622" spans="7:7" ht="12.75" x14ac:dyDescent="0.2">
      <c r="G622" s="19"/>
    </row>
    <row r="623" spans="7:7" ht="12.75" x14ac:dyDescent="0.2">
      <c r="G623" s="19"/>
    </row>
    <row r="624" spans="7:7" ht="12.75" x14ac:dyDescent="0.2">
      <c r="G624" s="19"/>
    </row>
    <row r="625" spans="7:7" ht="12.75" x14ac:dyDescent="0.2">
      <c r="G625" s="19"/>
    </row>
    <row r="626" spans="7:7" ht="12.75" x14ac:dyDescent="0.2">
      <c r="G626" s="19"/>
    </row>
    <row r="627" spans="7:7" ht="12.75" x14ac:dyDescent="0.2">
      <c r="G627" s="19"/>
    </row>
    <row r="628" spans="7:7" ht="12.75" x14ac:dyDescent="0.2">
      <c r="G628" s="19"/>
    </row>
    <row r="629" spans="7:7" ht="12.75" x14ac:dyDescent="0.2">
      <c r="G629" s="19"/>
    </row>
    <row r="630" spans="7:7" ht="12.75" x14ac:dyDescent="0.2">
      <c r="G630" s="19"/>
    </row>
    <row r="631" spans="7:7" ht="12.75" x14ac:dyDescent="0.2">
      <c r="G631" s="19"/>
    </row>
    <row r="632" spans="7:7" ht="12.75" x14ac:dyDescent="0.2">
      <c r="G632" s="19"/>
    </row>
    <row r="633" spans="7:7" ht="12.75" x14ac:dyDescent="0.2">
      <c r="G633" s="19"/>
    </row>
    <row r="634" spans="7:7" ht="12.75" x14ac:dyDescent="0.2">
      <c r="G634" s="19"/>
    </row>
    <row r="635" spans="7:7" ht="12.75" x14ac:dyDescent="0.2">
      <c r="G635" s="19"/>
    </row>
    <row r="636" spans="7:7" ht="12.75" x14ac:dyDescent="0.2">
      <c r="G636" s="19"/>
    </row>
    <row r="637" spans="7:7" ht="12.75" x14ac:dyDescent="0.2">
      <c r="G637" s="19"/>
    </row>
    <row r="638" spans="7:7" ht="12.75" x14ac:dyDescent="0.2">
      <c r="G638" s="19"/>
    </row>
    <row r="639" spans="7:7" ht="12.75" x14ac:dyDescent="0.2">
      <c r="G639" s="19"/>
    </row>
    <row r="640" spans="7:7" ht="12.75" x14ac:dyDescent="0.2">
      <c r="G640" s="19"/>
    </row>
    <row r="641" spans="7:7" ht="12.75" x14ac:dyDescent="0.2">
      <c r="G641" s="19"/>
    </row>
    <row r="642" spans="7:7" ht="12.75" x14ac:dyDescent="0.2">
      <c r="G642" s="19"/>
    </row>
    <row r="643" spans="7:7" ht="12.75" x14ac:dyDescent="0.2">
      <c r="G643" s="19"/>
    </row>
    <row r="644" spans="7:7" ht="12.75" x14ac:dyDescent="0.2">
      <c r="G644" s="19"/>
    </row>
    <row r="645" spans="7:7" ht="12.75" x14ac:dyDescent="0.2">
      <c r="G645" s="19"/>
    </row>
    <row r="646" spans="7:7" ht="12.75" x14ac:dyDescent="0.2">
      <c r="G646" s="19"/>
    </row>
    <row r="647" spans="7:7" ht="12.75" x14ac:dyDescent="0.2">
      <c r="G647" s="19"/>
    </row>
    <row r="648" spans="7:7" ht="12.75" x14ac:dyDescent="0.2">
      <c r="G648" s="19"/>
    </row>
    <row r="649" spans="7:7" ht="12.75" x14ac:dyDescent="0.2">
      <c r="G649" s="19"/>
    </row>
    <row r="650" spans="7:7" ht="12.75" x14ac:dyDescent="0.2">
      <c r="G650" s="19"/>
    </row>
    <row r="651" spans="7:7" ht="12.75" x14ac:dyDescent="0.2">
      <c r="G651" s="19"/>
    </row>
    <row r="652" spans="7:7" ht="12.75" x14ac:dyDescent="0.2">
      <c r="G652" s="19"/>
    </row>
    <row r="653" spans="7:7" ht="12.75" x14ac:dyDescent="0.2">
      <c r="G653" s="19"/>
    </row>
    <row r="654" spans="7:7" ht="12.75" x14ac:dyDescent="0.2">
      <c r="G654" s="19"/>
    </row>
    <row r="655" spans="7:7" ht="12.75" x14ac:dyDescent="0.2">
      <c r="G655" s="19"/>
    </row>
    <row r="656" spans="7:7" ht="12.75" x14ac:dyDescent="0.2">
      <c r="G656" s="19"/>
    </row>
    <row r="657" spans="7:7" ht="12.75" x14ac:dyDescent="0.2">
      <c r="G657" s="19"/>
    </row>
    <row r="658" spans="7:7" ht="12.75" x14ac:dyDescent="0.2">
      <c r="G658" s="19"/>
    </row>
    <row r="659" spans="7:7" ht="12.75" x14ac:dyDescent="0.2">
      <c r="G659" s="19"/>
    </row>
    <row r="660" spans="7:7" ht="12.75" x14ac:dyDescent="0.2">
      <c r="G660" s="19"/>
    </row>
    <row r="661" spans="7:7" ht="12.75" x14ac:dyDescent="0.2">
      <c r="G661" s="19"/>
    </row>
    <row r="662" spans="7:7" ht="12.75" x14ac:dyDescent="0.2">
      <c r="G662" s="19"/>
    </row>
    <row r="663" spans="7:7" ht="12.75" x14ac:dyDescent="0.2">
      <c r="G663" s="19"/>
    </row>
    <row r="664" spans="7:7" ht="12.75" x14ac:dyDescent="0.2">
      <c r="G664" s="19"/>
    </row>
    <row r="665" spans="7:7" ht="12.75" x14ac:dyDescent="0.2">
      <c r="G665" s="19"/>
    </row>
    <row r="666" spans="7:7" ht="12.75" x14ac:dyDescent="0.2">
      <c r="G666" s="19"/>
    </row>
    <row r="667" spans="7:7" ht="12.75" x14ac:dyDescent="0.2">
      <c r="G667" s="19"/>
    </row>
    <row r="668" spans="7:7" ht="12.75" x14ac:dyDescent="0.2">
      <c r="G668" s="19"/>
    </row>
    <row r="669" spans="7:7" ht="12.75" x14ac:dyDescent="0.2">
      <c r="G669" s="19"/>
    </row>
    <row r="670" spans="7:7" ht="12.75" x14ac:dyDescent="0.2">
      <c r="G670" s="19"/>
    </row>
    <row r="671" spans="7:7" ht="12.75" x14ac:dyDescent="0.2">
      <c r="G671" s="19"/>
    </row>
    <row r="672" spans="7:7" ht="12.75" x14ac:dyDescent="0.2">
      <c r="G672" s="19"/>
    </row>
    <row r="673" spans="7:7" ht="12.75" x14ac:dyDescent="0.2">
      <c r="G673" s="19"/>
    </row>
    <row r="674" spans="7:7" ht="12.75" x14ac:dyDescent="0.2">
      <c r="G674" s="19"/>
    </row>
    <row r="675" spans="7:7" ht="12.75" x14ac:dyDescent="0.2">
      <c r="G675" s="19"/>
    </row>
    <row r="676" spans="7:7" ht="12.75" x14ac:dyDescent="0.2">
      <c r="G676" s="19"/>
    </row>
    <row r="677" spans="7:7" ht="12.75" x14ac:dyDescent="0.2">
      <c r="G677" s="19"/>
    </row>
    <row r="678" spans="7:7" ht="12.75" x14ac:dyDescent="0.2">
      <c r="G678" s="19"/>
    </row>
    <row r="679" spans="7:7" ht="12.75" x14ac:dyDescent="0.2">
      <c r="G679" s="19"/>
    </row>
    <row r="680" spans="7:7" ht="12.75" x14ac:dyDescent="0.2">
      <c r="G680" s="19"/>
    </row>
    <row r="681" spans="7:7" ht="12.75" x14ac:dyDescent="0.2">
      <c r="G681" s="19"/>
    </row>
    <row r="682" spans="7:7" ht="12.75" x14ac:dyDescent="0.2">
      <c r="G682" s="19"/>
    </row>
    <row r="683" spans="7:7" ht="12.75" x14ac:dyDescent="0.2">
      <c r="G683" s="19"/>
    </row>
    <row r="684" spans="7:7" ht="12.75" x14ac:dyDescent="0.2">
      <c r="G684" s="19"/>
    </row>
    <row r="685" spans="7:7" ht="12.75" x14ac:dyDescent="0.2">
      <c r="G685" s="19"/>
    </row>
    <row r="686" spans="7:7" ht="12.75" x14ac:dyDescent="0.2">
      <c r="G686" s="19"/>
    </row>
    <row r="687" spans="7:7" ht="12.75" x14ac:dyDescent="0.2">
      <c r="G687" s="19"/>
    </row>
    <row r="688" spans="7:7" ht="12.75" x14ac:dyDescent="0.2">
      <c r="G688" s="19"/>
    </row>
    <row r="689" spans="7:7" ht="12.75" x14ac:dyDescent="0.2">
      <c r="G689" s="19"/>
    </row>
    <row r="690" spans="7:7" ht="12.75" x14ac:dyDescent="0.2">
      <c r="G690" s="19"/>
    </row>
    <row r="691" spans="7:7" ht="12.75" x14ac:dyDescent="0.2">
      <c r="G691" s="19"/>
    </row>
    <row r="692" spans="7:7" ht="12.75" x14ac:dyDescent="0.2">
      <c r="G692" s="19"/>
    </row>
    <row r="693" spans="7:7" ht="12.75" x14ac:dyDescent="0.2">
      <c r="G693" s="19"/>
    </row>
    <row r="694" spans="7:7" ht="12.75" x14ac:dyDescent="0.2">
      <c r="G694" s="19"/>
    </row>
    <row r="695" spans="7:7" ht="12.75" x14ac:dyDescent="0.2">
      <c r="G695" s="19"/>
    </row>
    <row r="696" spans="7:7" ht="12.75" x14ac:dyDescent="0.2">
      <c r="G696" s="19"/>
    </row>
    <row r="697" spans="7:7" ht="12.75" x14ac:dyDescent="0.2">
      <c r="G697" s="19"/>
    </row>
    <row r="698" spans="7:7" ht="12.75" x14ac:dyDescent="0.2">
      <c r="G698" s="19"/>
    </row>
    <row r="699" spans="7:7" ht="12.75" x14ac:dyDescent="0.2">
      <c r="G699" s="19"/>
    </row>
    <row r="700" spans="7:7" ht="12.75" x14ac:dyDescent="0.2">
      <c r="G700" s="19"/>
    </row>
    <row r="701" spans="7:7" ht="12.75" x14ac:dyDescent="0.2">
      <c r="G701" s="19"/>
    </row>
    <row r="702" spans="7:7" ht="12.75" x14ac:dyDescent="0.2">
      <c r="G702" s="19"/>
    </row>
    <row r="703" spans="7:7" ht="12.75" x14ac:dyDescent="0.2">
      <c r="G703" s="19"/>
    </row>
    <row r="704" spans="7:7" ht="12.75" x14ac:dyDescent="0.2">
      <c r="G704" s="19"/>
    </row>
    <row r="705" spans="7:7" ht="12.75" x14ac:dyDescent="0.2">
      <c r="G705" s="19"/>
    </row>
    <row r="706" spans="7:7" ht="12.75" x14ac:dyDescent="0.2">
      <c r="G706" s="19"/>
    </row>
    <row r="707" spans="7:7" ht="12.75" x14ac:dyDescent="0.2">
      <c r="G707" s="19"/>
    </row>
    <row r="708" spans="7:7" ht="12.75" x14ac:dyDescent="0.2">
      <c r="G708" s="19"/>
    </row>
    <row r="709" spans="7:7" ht="12.75" x14ac:dyDescent="0.2">
      <c r="G709" s="19"/>
    </row>
    <row r="710" spans="7:7" ht="12.75" x14ac:dyDescent="0.2">
      <c r="G710" s="19"/>
    </row>
    <row r="711" spans="7:7" ht="12.75" x14ac:dyDescent="0.2">
      <c r="G711" s="19"/>
    </row>
    <row r="712" spans="7:7" ht="12.75" x14ac:dyDescent="0.2">
      <c r="G712" s="19"/>
    </row>
    <row r="713" spans="7:7" ht="12.75" x14ac:dyDescent="0.2">
      <c r="G713" s="19"/>
    </row>
    <row r="714" spans="7:7" ht="12.75" x14ac:dyDescent="0.2">
      <c r="G714" s="19"/>
    </row>
    <row r="715" spans="7:7" ht="12.75" x14ac:dyDescent="0.2">
      <c r="G715" s="19"/>
    </row>
    <row r="716" spans="7:7" ht="12.75" x14ac:dyDescent="0.2">
      <c r="G716" s="19"/>
    </row>
    <row r="717" spans="7:7" ht="12.75" x14ac:dyDescent="0.2">
      <c r="G717" s="19"/>
    </row>
    <row r="718" spans="7:7" ht="12.75" x14ac:dyDescent="0.2">
      <c r="G718" s="19"/>
    </row>
    <row r="719" spans="7:7" ht="12.75" x14ac:dyDescent="0.2">
      <c r="G719" s="19"/>
    </row>
    <row r="720" spans="7:7" ht="12.75" x14ac:dyDescent="0.2">
      <c r="G720" s="19"/>
    </row>
    <row r="721" spans="7:7" ht="12.75" x14ac:dyDescent="0.2">
      <c r="G721" s="19"/>
    </row>
    <row r="722" spans="7:7" ht="12.75" x14ac:dyDescent="0.2">
      <c r="G722" s="19"/>
    </row>
    <row r="723" spans="7:7" ht="12.75" x14ac:dyDescent="0.2">
      <c r="G723" s="19"/>
    </row>
    <row r="724" spans="7:7" ht="12.75" x14ac:dyDescent="0.2">
      <c r="G724" s="19"/>
    </row>
    <row r="725" spans="7:7" ht="12.75" x14ac:dyDescent="0.2">
      <c r="G725" s="19"/>
    </row>
    <row r="726" spans="7:7" ht="12.75" x14ac:dyDescent="0.2">
      <c r="G726" s="19"/>
    </row>
    <row r="727" spans="7:7" ht="12.75" x14ac:dyDescent="0.2">
      <c r="G727" s="19"/>
    </row>
    <row r="728" spans="7:7" ht="12.75" x14ac:dyDescent="0.2">
      <c r="G728" s="19"/>
    </row>
    <row r="729" spans="7:7" ht="12.75" x14ac:dyDescent="0.2">
      <c r="G729" s="19"/>
    </row>
    <row r="730" spans="7:7" ht="12.75" x14ac:dyDescent="0.2">
      <c r="G730" s="19"/>
    </row>
    <row r="731" spans="7:7" ht="12.75" x14ac:dyDescent="0.2">
      <c r="G731" s="19"/>
    </row>
    <row r="732" spans="7:7" ht="12.75" x14ac:dyDescent="0.2">
      <c r="G732" s="19"/>
    </row>
    <row r="733" spans="7:7" ht="12.75" x14ac:dyDescent="0.2">
      <c r="G733" s="19"/>
    </row>
    <row r="734" spans="7:7" ht="12.75" x14ac:dyDescent="0.2">
      <c r="G734" s="19"/>
    </row>
    <row r="735" spans="7:7" ht="12.75" x14ac:dyDescent="0.2">
      <c r="G735" s="19"/>
    </row>
    <row r="736" spans="7:7" ht="12.75" x14ac:dyDescent="0.2">
      <c r="G736" s="19"/>
    </row>
    <row r="737" spans="7:7" ht="12.75" x14ac:dyDescent="0.2">
      <c r="G737" s="19"/>
    </row>
    <row r="738" spans="7:7" ht="12.75" x14ac:dyDescent="0.2">
      <c r="G738" s="19"/>
    </row>
    <row r="739" spans="7:7" ht="12.75" x14ac:dyDescent="0.2">
      <c r="G739" s="19"/>
    </row>
    <row r="740" spans="7:7" ht="12.75" x14ac:dyDescent="0.2">
      <c r="G740" s="19"/>
    </row>
    <row r="741" spans="7:7" ht="12.75" x14ac:dyDescent="0.2">
      <c r="G741" s="19"/>
    </row>
    <row r="742" spans="7:7" ht="12.75" x14ac:dyDescent="0.2">
      <c r="G742" s="19"/>
    </row>
    <row r="743" spans="7:7" ht="12.75" x14ac:dyDescent="0.2">
      <c r="G743" s="19"/>
    </row>
    <row r="744" spans="7:7" ht="12.75" x14ac:dyDescent="0.2">
      <c r="G744" s="19"/>
    </row>
    <row r="745" spans="7:7" ht="12.75" x14ac:dyDescent="0.2">
      <c r="G745" s="19"/>
    </row>
    <row r="746" spans="7:7" ht="12.75" x14ac:dyDescent="0.2">
      <c r="G746" s="19"/>
    </row>
    <row r="747" spans="7:7" ht="12.75" x14ac:dyDescent="0.2">
      <c r="G747" s="19"/>
    </row>
    <row r="748" spans="7:7" ht="12.75" x14ac:dyDescent="0.2">
      <c r="G748" s="19"/>
    </row>
    <row r="749" spans="7:7" ht="12.75" x14ac:dyDescent="0.2">
      <c r="G749" s="19"/>
    </row>
    <row r="750" spans="7:7" ht="12.75" x14ac:dyDescent="0.2">
      <c r="G750" s="19"/>
    </row>
    <row r="751" spans="7:7" ht="12.75" x14ac:dyDescent="0.2">
      <c r="G751" s="19"/>
    </row>
    <row r="752" spans="7:7" ht="12.75" x14ac:dyDescent="0.2">
      <c r="G752" s="19"/>
    </row>
    <row r="753" spans="7:7" ht="12.75" x14ac:dyDescent="0.2">
      <c r="G753" s="19"/>
    </row>
    <row r="754" spans="7:7" ht="12.75" x14ac:dyDescent="0.2">
      <c r="G754" s="19"/>
    </row>
    <row r="755" spans="7:7" ht="12.75" x14ac:dyDescent="0.2">
      <c r="G755" s="19"/>
    </row>
    <row r="756" spans="7:7" ht="12.75" x14ac:dyDescent="0.2">
      <c r="G756" s="19"/>
    </row>
    <row r="757" spans="7:7" ht="12.75" x14ac:dyDescent="0.2">
      <c r="G757" s="19"/>
    </row>
    <row r="758" spans="7:7" ht="12.75" x14ac:dyDescent="0.2">
      <c r="G758" s="19"/>
    </row>
    <row r="759" spans="7:7" ht="12.75" x14ac:dyDescent="0.2">
      <c r="G759" s="19"/>
    </row>
    <row r="760" spans="7:7" ht="12.75" x14ac:dyDescent="0.2">
      <c r="G760" s="19"/>
    </row>
    <row r="761" spans="7:7" ht="12.75" x14ac:dyDescent="0.2">
      <c r="G761" s="19"/>
    </row>
    <row r="762" spans="7:7" ht="12.75" x14ac:dyDescent="0.2">
      <c r="G762" s="19"/>
    </row>
    <row r="763" spans="7:7" ht="12.75" x14ac:dyDescent="0.2">
      <c r="G763" s="19"/>
    </row>
    <row r="764" spans="7:7" ht="12.75" x14ac:dyDescent="0.2">
      <c r="G764" s="19"/>
    </row>
    <row r="765" spans="7:7" ht="12.75" x14ac:dyDescent="0.2">
      <c r="G765" s="19"/>
    </row>
    <row r="766" spans="7:7" ht="12.75" x14ac:dyDescent="0.2">
      <c r="G766" s="19"/>
    </row>
    <row r="767" spans="7:7" ht="12.75" x14ac:dyDescent="0.2">
      <c r="G767" s="19"/>
    </row>
    <row r="768" spans="7:7" ht="12.75" x14ac:dyDescent="0.2">
      <c r="G768" s="19"/>
    </row>
    <row r="769" spans="7:7" ht="12.75" x14ac:dyDescent="0.2">
      <c r="G769" s="19"/>
    </row>
    <row r="770" spans="7:7" ht="12.75" x14ac:dyDescent="0.2">
      <c r="G770" s="19"/>
    </row>
    <row r="771" spans="7:7" ht="12.75" x14ac:dyDescent="0.2">
      <c r="G771" s="19"/>
    </row>
    <row r="772" spans="7:7" ht="12.75" x14ac:dyDescent="0.2">
      <c r="G772" s="19"/>
    </row>
    <row r="773" spans="7:7" ht="12.75" x14ac:dyDescent="0.2">
      <c r="G773" s="19"/>
    </row>
    <row r="774" spans="7:7" ht="12.75" x14ac:dyDescent="0.2">
      <c r="G774" s="19"/>
    </row>
    <row r="775" spans="7:7" ht="12.75" x14ac:dyDescent="0.2">
      <c r="G775" s="19"/>
    </row>
    <row r="776" spans="7:7" ht="12.75" x14ac:dyDescent="0.2">
      <c r="G776" s="19"/>
    </row>
    <row r="777" spans="7:7" ht="12.75" x14ac:dyDescent="0.2">
      <c r="G777" s="19"/>
    </row>
    <row r="778" spans="7:7" ht="12.75" x14ac:dyDescent="0.2">
      <c r="G778" s="19"/>
    </row>
    <row r="779" spans="7:7" ht="12.75" x14ac:dyDescent="0.2">
      <c r="G779" s="19"/>
    </row>
    <row r="780" spans="7:7" ht="12.75" x14ac:dyDescent="0.2">
      <c r="G780" s="19"/>
    </row>
    <row r="781" spans="7:7" ht="12.75" x14ac:dyDescent="0.2">
      <c r="G781" s="19"/>
    </row>
    <row r="782" spans="7:7" ht="12.75" x14ac:dyDescent="0.2">
      <c r="G782" s="19"/>
    </row>
    <row r="783" spans="7:7" ht="12.75" x14ac:dyDescent="0.2">
      <c r="G783" s="19"/>
    </row>
    <row r="784" spans="7:7" ht="12.75" x14ac:dyDescent="0.2">
      <c r="G784" s="19"/>
    </row>
    <row r="785" spans="7:7" ht="12.75" x14ac:dyDescent="0.2">
      <c r="G785" s="19"/>
    </row>
    <row r="786" spans="7:7" ht="12.75" x14ac:dyDescent="0.2">
      <c r="G786" s="19"/>
    </row>
    <row r="787" spans="7:7" ht="12.75" x14ac:dyDescent="0.2">
      <c r="G787" s="19"/>
    </row>
    <row r="788" spans="7:7" ht="12.75" x14ac:dyDescent="0.2">
      <c r="G788" s="19"/>
    </row>
    <row r="789" spans="7:7" ht="12.75" x14ac:dyDescent="0.2">
      <c r="G789" s="19"/>
    </row>
    <row r="790" spans="7:7" ht="12.75" x14ac:dyDescent="0.2">
      <c r="G790" s="19"/>
    </row>
    <row r="791" spans="7:7" ht="12.75" x14ac:dyDescent="0.2">
      <c r="G791" s="19"/>
    </row>
    <row r="792" spans="7:7" ht="12.75" x14ac:dyDescent="0.2">
      <c r="G792" s="19"/>
    </row>
    <row r="793" spans="7:7" ht="12.75" x14ac:dyDescent="0.2">
      <c r="G793" s="19"/>
    </row>
    <row r="794" spans="7:7" ht="12.75" x14ac:dyDescent="0.2">
      <c r="G794" s="19"/>
    </row>
    <row r="795" spans="7:7" ht="12.75" x14ac:dyDescent="0.2">
      <c r="G795" s="19"/>
    </row>
    <row r="796" spans="7:7" ht="12.75" x14ac:dyDescent="0.2">
      <c r="G796" s="19"/>
    </row>
    <row r="797" spans="7:7" ht="12.75" x14ac:dyDescent="0.2">
      <c r="G797" s="19"/>
    </row>
    <row r="798" spans="7:7" ht="12.75" x14ac:dyDescent="0.2">
      <c r="G798" s="19"/>
    </row>
    <row r="799" spans="7:7" ht="12.75" x14ac:dyDescent="0.2">
      <c r="G799" s="19"/>
    </row>
    <row r="800" spans="7:7" ht="12.75" x14ac:dyDescent="0.2">
      <c r="G800" s="19"/>
    </row>
    <row r="801" spans="7:7" ht="12.75" x14ac:dyDescent="0.2">
      <c r="G801" s="19"/>
    </row>
    <row r="802" spans="7:7" ht="12.75" x14ac:dyDescent="0.2">
      <c r="G802" s="19"/>
    </row>
    <row r="803" spans="7:7" ht="12.75" x14ac:dyDescent="0.2">
      <c r="G803" s="19"/>
    </row>
    <row r="804" spans="7:7" ht="12.75" x14ac:dyDescent="0.2">
      <c r="G804" s="19"/>
    </row>
    <row r="805" spans="7:7" ht="12.75" x14ac:dyDescent="0.2">
      <c r="G805" s="19"/>
    </row>
    <row r="806" spans="7:7" ht="12.75" x14ac:dyDescent="0.2">
      <c r="G806" s="19"/>
    </row>
    <row r="807" spans="7:7" ht="12.75" x14ac:dyDescent="0.2">
      <c r="G807" s="19"/>
    </row>
    <row r="808" spans="7:7" ht="12.75" x14ac:dyDescent="0.2">
      <c r="G808" s="19"/>
    </row>
    <row r="809" spans="7:7" ht="12.75" x14ac:dyDescent="0.2">
      <c r="G809" s="19"/>
    </row>
    <row r="810" spans="7:7" ht="12.75" x14ac:dyDescent="0.2">
      <c r="G810" s="19"/>
    </row>
    <row r="811" spans="7:7" ht="12.75" x14ac:dyDescent="0.2">
      <c r="G811" s="19"/>
    </row>
    <row r="812" spans="7:7" ht="12.75" x14ac:dyDescent="0.2">
      <c r="G812" s="19"/>
    </row>
    <row r="813" spans="7:7" ht="12.75" x14ac:dyDescent="0.2">
      <c r="G813" s="19"/>
    </row>
    <row r="814" spans="7:7" ht="12.75" x14ac:dyDescent="0.2">
      <c r="G814" s="19"/>
    </row>
    <row r="815" spans="7:7" ht="12.75" x14ac:dyDescent="0.2">
      <c r="G815" s="19"/>
    </row>
    <row r="816" spans="7:7" ht="12.75" x14ac:dyDescent="0.2">
      <c r="G816" s="19"/>
    </row>
    <row r="817" spans="7:7" ht="12.75" x14ac:dyDescent="0.2">
      <c r="G817" s="19"/>
    </row>
    <row r="818" spans="7:7" ht="12.75" x14ac:dyDescent="0.2">
      <c r="G818" s="19"/>
    </row>
    <row r="819" spans="7:7" ht="12.75" x14ac:dyDescent="0.2">
      <c r="G819" s="19"/>
    </row>
    <row r="820" spans="7:7" ht="12.75" x14ac:dyDescent="0.2">
      <c r="G820" s="19"/>
    </row>
    <row r="821" spans="7:7" ht="12.75" x14ac:dyDescent="0.2">
      <c r="G821" s="19"/>
    </row>
    <row r="822" spans="7:7" ht="12.75" x14ac:dyDescent="0.2">
      <c r="G822" s="19"/>
    </row>
    <row r="823" spans="7:7" ht="12.75" x14ac:dyDescent="0.2">
      <c r="G823" s="19"/>
    </row>
    <row r="824" spans="7:7" ht="12.75" x14ac:dyDescent="0.2">
      <c r="G824" s="19"/>
    </row>
    <row r="825" spans="7:7" ht="12.75" x14ac:dyDescent="0.2">
      <c r="G825" s="19"/>
    </row>
    <row r="826" spans="7:7" ht="12.75" x14ac:dyDescent="0.2">
      <c r="G826" s="19"/>
    </row>
    <row r="827" spans="7:7" ht="12.75" x14ac:dyDescent="0.2">
      <c r="G827" s="19"/>
    </row>
    <row r="828" spans="7:7" ht="12.75" x14ac:dyDescent="0.2">
      <c r="G828" s="19"/>
    </row>
    <row r="829" spans="7:7" ht="12.75" x14ac:dyDescent="0.2">
      <c r="G829" s="19"/>
    </row>
    <row r="830" spans="7:7" ht="12.75" x14ac:dyDescent="0.2">
      <c r="G830" s="19"/>
    </row>
    <row r="831" spans="7:7" ht="12.75" x14ac:dyDescent="0.2">
      <c r="G831" s="19"/>
    </row>
    <row r="832" spans="7:7" ht="12.75" x14ac:dyDescent="0.2">
      <c r="G832" s="19"/>
    </row>
    <row r="833" spans="7:7" ht="12.75" x14ac:dyDescent="0.2">
      <c r="G833" s="19"/>
    </row>
    <row r="834" spans="7:7" ht="12.75" x14ac:dyDescent="0.2">
      <c r="G834" s="19"/>
    </row>
    <row r="835" spans="7:7" ht="12.75" x14ac:dyDescent="0.2">
      <c r="G835" s="19"/>
    </row>
    <row r="836" spans="7:7" ht="12.75" x14ac:dyDescent="0.2">
      <c r="G836" s="19"/>
    </row>
    <row r="837" spans="7:7" ht="12.75" x14ac:dyDescent="0.2">
      <c r="G837" s="19"/>
    </row>
    <row r="838" spans="7:7" ht="12.75" x14ac:dyDescent="0.2">
      <c r="G838" s="19"/>
    </row>
    <row r="839" spans="7:7" ht="12.75" x14ac:dyDescent="0.2">
      <c r="G839" s="19"/>
    </row>
    <row r="840" spans="7:7" ht="12.75" x14ac:dyDescent="0.2">
      <c r="G840" s="19"/>
    </row>
    <row r="841" spans="7:7" ht="12.75" x14ac:dyDescent="0.2">
      <c r="G841" s="19"/>
    </row>
    <row r="842" spans="7:7" ht="12.75" x14ac:dyDescent="0.2">
      <c r="G842" s="19"/>
    </row>
    <row r="843" spans="7:7" ht="12.75" x14ac:dyDescent="0.2">
      <c r="G843" s="19"/>
    </row>
    <row r="844" spans="7:7" ht="12.75" x14ac:dyDescent="0.2">
      <c r="G844" s="19"/>
    </row>
    <row r="845" spans="7:7" ht="12.75" x14ac:dyDescent="0.2">
      <c r="G845" s="19"/>
    </row>
    <row r="846" spans="7:7" ht="12.75" x14ac:dyDescent="0.2">
      <c r="G846" s="19"/>
    </row>
    <row r="847" spans="7:7" ht="12.75" x14ac:dyDescent="0.2">
      <c r="G847" s="19"/>
    </row>
    <row r="848" spans="7:7" ht="12.75" x14ac:dyDescent="0.2">
      <c r="G848" s="19"/>
    </row>
    <row r="849" spans="7:7" ht="12.75" x14ac:dyDescent="0.2">
      <c r="G849" s="19"/>
    </row>
    <row r="850" spans="7:7" ht="12.75" x14ac:dyDescent="0.2">
      <c r="G850" s="19"/>
    </row>
    <row r="851" spans="7:7" ht="12.75" x14ac:dyDescent="0.2">
      <c r="G851" s="19"/>
    </row>
    <row r="852" spans="7:7" ht="12.75" x14ac:dyDescent="0.2">
      <c r="G852" s="19"/>
    </row>
    <row r="853" spans="7:7" ht="12.75" x14ac:dyDescent="0.2">
      <c r="G853" s="19"/>
    </row>
    <row r="854" spans="7:7" ht="12.75" x14ac:dyDescent="0.2">
      <c r="G854" s="19"/>
    </row>
    <row r="855" spans="7:7" ht="12.75" x14ac:dyDescent="0.2">
      <c r="G855" s="19"/>
    </row>
    <row r="856" spans="7:7" ht="12.75" x14ac:dyDescent="0.2">
      <c r="G856" s="19"/>
    </row>
    <row r="857" spans="7:7" ht="12.75" x14ac:dyDescent="0.2">
      <c r="G857" s="19"/>
    </row>
    <row r="858" spans="7:7" ht="12.75" x14ac:dyDescent="0.2">
      <c r="G858" s="19"/>
    </row>
    <row r="859" spans="7:7" ht="12.75" x14ac:dyDescent="0.2">
      <c r="G859" s="19"/>
    </row>
    <row r="860" spans="7:7" ht="12.75" x14ac:dyDescent="0.2">
      <c r="G860" s="19"/>
    </row>
    <row r="861" spans="7:7" ht="12.75" x14ac:dyDescent="0.2">
      <c r="G861" s="19"/>
    </row>
    <row r="862" spans="7:7" ht="12.75" x14ac:dyDescent="0.2">
      <c r="G862" s="19"/>
    </row>
    <row r="863" spans="7:7" ht="12.75" x14ac:dyDescent="0.2">
      <c r="G863" s="19"/>
    </row>
    <row r="864" spans="7:7" ht="12.75" x14ac:dyDescent="0.2">
      <c r="G864" s="19"/>
    </row>
    <row r="865" spans="7:7" ht="12.75" x14ac:dyDescent="0.2">
      <c r="G865" s="19"/>
    </row>
    <row r="866" spans="7:7" ht="12.75" x14ac:dyDescent="0.2">
      <c r="G866" s="19"/>
    </row>
    <row r="867" spans="7:7" ht="12.75" x14ac:dyDescent="0.2">
      <c r="G867" s="19"/>
    </row>
    <row r="868" spans="7:7" ht="12.75" x14ac:dyDescent="0.2">
      <c r="G868" s="19"/>
    </row>
    <row r="869" spans="7:7" ht="12.75" x14ac:dyDescent="0.2">
      <c r="G869" s="19"/>
    </row>
    <row r="870" spans="7:7" ht="12.75" x14ac:dyDescent="0.2">
      <c r="G870" s="19"/>
    </row>
    <row r="871" spans="7:7" ht="12.75" x14ac:dyDescent="0.2">
      <c r="G871" s="19"/>
    </row>
    <row r="872" spans="7:7" ht="12.75" x14ac:dyDescent="0.2">
      <c r="G872" s="19"/>
    </row>
    <row r="873" spans="7:7" ht="12.75" x14ac:dyDescent="0.2">
      <c r="G873" s="19"/>
    </row>
    <row r="874" spans="7:7" ht="12.75" x14ac:dyDescent="0.2">
      <c r="G874" s="19"/>
    </row>
    <row r="875" spans="7:7" ht="12.75" x14ac:dyDescent="0.2">
      <c r="G875" s="19"/>
    </row>
    <row r="876" spans="7:7" ht="12.75" x14ac:dyDescent="0.2">
      <c r="G876" s="19"/>
    </row>
    <row r="877" spans="7:7" ht="12.75" x14ac:dyDescent="0.2">
      <c r="G877" s="19"/>
    </row>
    <row r="878" spans="7:7" ht="12.75" x14ac:dyDescent="0.2">
      <c r="G878" s="19"/>
    </row>
    <row r="879" spans="7:7" ht="12.75" x14ac:dyDescent="0.2">
      <c r="G879" s="19"/>
    </row>
    <row r="880" spans="7:7" ht="12.75" x14ac:dyDescent="0.2">
      <c r="G880" s="19"/>
    </row>
    <row r="881" spans="7:7" ht="12.75" x14ac:dyDescent="0.2">
      <c r="G881" s="19"/>
    </row>
    <row r="882" spans="7:7" ht="12.75" x14ac:dyDescent="0.2">
      <c r="G882" s="19"/>
    </row>
    <row r="883" spans="7:7" ht="12.75" x14ac:dyDescent="0.2">
      <c r="G883" s="19"/>
    </row>
    <row r="884" spans="7:7" ht="12.75" x14ac:dyDescent="0.2">
      <c r="G884" s="19"/>
    </row>
    <row r="885" spans="7:7" ht="12.75" x14ac:dyDescent="0.2">
      <c r="G885" s="19"/>
    </row>
    <row r="886" spans="7:7" ht="12.75" x14ac:dyDescent="0.2">
      <c r="G886" s="19"/>
    </row>
    <row r="887" spans="7:7" ht="12.75" x14ac:dyDescent="0.2">
      <c r="G887" s="19"/>
    </row>
    <row r="888" spans="7:7" ht="12.75" x14ac:dyDescent="0.2">
      <c r="G888" s="19"/>
    </row>
    <row r="889" spans="7:7" ht="12.75" x14ac:dyDescent="0.2">
      <c r="G889" s="19"/>
    </row>
    <row r="890" spans="7:7" ht="12.75" x14ac:dyDescent="0.2">
      <c r="G890" s="19"/>
    </row>
    <row r="891" spans="7:7" ht="12.75" x14ac:dyDescent="0.2">
      <c r="G891" s="19"/>
    </row>
    <row r="892" spans="7:7" ht="12.75" x14ac:dyDescent="0.2">
      <c r="G892" s="19"/>
    </row>
    <row r="893" spans="7:7" ht="12.75" x14ac:dyDescent="0.2">
      <c r="G893" s="19"/>
    </row>
    <row r="894" spans="7:7" ht="12.75" x14ac:dyDescent="0.2">
      <c r="G894" s="19"/>
    </row>
    <row r="895" spans="7:7" ht="12.75" x14ac:dyDescent="0.2">
      <c r="G895" s="19"/>
    </row>
    <row r="896" spans="7:7" ht="12.75" x14ac:dyDescent="0.2">
      <c r="G896" s="19"/>
    </row>
    <row r="897" spans="7:7" ht="12.75" x14ac:dyDescent="0.2">
      <c r="G897" s="19"/>
    </row>
    <row r="898" spans="7:7" ht="12.75" x14ac:dyDescent="0.2">
      <c r="G898" s="19"/>
    </row>
    <row r="899" spans="7:7" ht="12.75" x14ac:dyDescent="0.2">
      <c r="G899" s="19"/>
    </row>
    <row r="900" spans="7:7" ht="12.75" x14ac:dyDescent="0.2">
      <c r="G900" s="19"/>
    </row>
    <row r="901" spans="7:7" ht="12.75" x14ac:dyDescent="0.2">
      <c r="G901" s="19"/>
    </row>
    <row r="902" spans="7:7" ht="12.75" x14ac:dyDescent="0.2">
      <c r="G902" s="19"/>
    </row>
    <row r="903" spans="7:7" ht="12.75" x14ac:dyDescent="0.2">
      <c r="G903" s="19"/>
    </row>
    <row r="904" spans="7:7" ht="12.75" x14ac:dyDescent="0.2">
      <c r="G904" s="19"/>
    </row>
    <row r="905" spans="7:7" ht="12.75" x14ac:dyDescent="0.2">
      <c r="G905" s="19"/>
    </row>
    <row r="906" spans="7:7" ht="12.75" x14ac:dyDescent="0.2">
      <c r="G906" s="19"/>
    </row>
    <row r="907" spans="7:7" ht="12.75" x14ac:dyDescent="0.2">
      <c r="G907" s="19"/>
    </row>
    <row r="908" spans="7:7" ht="12.75" x14ac:dyDescent="0.2">
      <c r="G908" s="19"/>
    </row>
    <row r="909" spans="7:7" ht="12.75" x14ac:dyDescent="0.2">
      <c r="G909" s="19"/>
    </row>
    <row r="910" spans="7:7" ht="12.75" x14ac:dyDescent="0.2">
      <c r="G910" s="19"/>
    </row>
    <row r="911" spans="7:7" ht="12.75" x14ac:dyDescent="0.2">
      <c r="G911" s="19"/>
    </row>
    <row r="912" spans="7:7" ht="12.75" x14ac:dyDescent="0.2">
      <c r="G912" s="19"/>
    </row>
    <row r="913" spans="7:7" ht="12.75" x14ac:dyDescent="0.2">
      <c r="G913" s="19"/>
    </row>
    <row r="914" spans="7:7" ht="12.75" x14ac:dyDescent="0.2">
      <c r="G914" s="19"/>
    </row>
    <row r="915" spans="7:7" ht="12.75" x14ac:dyDescent="0.2">
      <c r="G915" s="19"/>
    </row>
    <row r="916" spans="7:7" ht="12.75" x14ac:dyDescent="0.2">
      <c r="G916" s="19"/>
    </row>
    <row r="917" spans="7:7" ht="12.75" x14ac:dyDescent="0.2">
      <c r="G917" s="19"/>
    </row>
    <row r="918" spans="7:7" ht="12.75" x14ac:dyDescent="0.2">
      <c r="G918" s="19"/>
    </row>
    <row r="919" spans="7:7" ht="12.75" x14ac:dyDescent="0.2">
      <c r="G919" s="19"/>
    </row>
    <row r="920" spans="7:7" ht="12.75" x14ac:dyDescent="0.2">
      <c r="G920" s="19"/>
    </row>
    <row r="921" spans="7:7" ht="12.75" x14ac:dyDescent="0.2">
      <c r="G921" s="19"/>
    </row>
    <row r="922" spans="7:7" ht="12.75" x14ac:dyDescent="0.2">
      <c r="G922" s="19"/>
    </row>
    <row r="923" spans="7:7" ht="12.75" x14ac:dyDescent="0.2">
      <c r="G923" s="19"/>
    </row>
    <row r="924" spans="7:7" ht="12.75" x14ac:dyDescent="0.2">
      <c r="G924" s="19"/>
    </row>
    <row r="925" spans="7:7" ht="12.75" x14ac:dyDescent="0.2">
      <c r="G925" s="19"/>
    </row>
    <row r="926" spans="7:7" ht="12.75" x14ac:dyDescent="0.2">
      <c r="G926" s="19"/>
    </row>
    <row r="927" spans="7:7" ht="12.75" x14ac:dyDescent="0.2">
      <c r="G927" s="19"/>
    </row>
    <row r="928" spans="7:7" ht="12.75" x14ac:dyDescent="0.2">
      <c r="G928" s="19"/>
    </row>
    <row r="929" spans="7:7" ht="12.75" x14ac:dyDescent="0.2">
      <c r="G929" s="19"/>
    </row>
    <row r="930" spans="7:7" ht="12.75" x14ac:dyDescent="0.2">
      <c r="G930" s="19"/>
    </row>
    <row r="931" spans="7:7" ht="12.75" x14ac:dyDescent="0.2">
      <c r="G931" s="19"/>
    </row>
    <row r="932" spans="7:7" ht="12.75" x14ac:dyDescent="0.2">
      <c r="G932" s="19"/>
    </row>
    <row r="933" spans="7:7" ht="12.75" x14ac:dyDescent="0.2">
      <c r="G933" s="19"/>
    </row>
    <row r="934" spans="7:7" ht="12.75" x14ac:dyDescent="0.2">
      <c r="G934" s="19"/>
    </row>
    <row r="935" spans="7:7" ht="12.75" x14ac:dyDescent="0.2">
      <c r="G935" s="19"/>
    </row>
    <row r="936" spans="7:7" ht="12.75" x14ac:dyDescent="0.2">
      <c r="G936" s="19"/>
    </row>
    <row r="937" spans="7:7" ht="12.75" x14ac:dyDescent="0.2">
      <c r="G937" s="19"/>
    </row>
    <row r="938" spans="7:7" ht="12.75" x14ac:dyDescent="0.2">
      <c r="G938" s="19"/>
    </row>
    <row r="939" spans="7:7" ht="12.75" x14ac:dyDescent="0.2">
      <c r="G939" s="19"/>
    </row>
    <row r="940" spans="7:7" ht="12.75" x14ac:dyDescent="0.2">
      <c r="G940" s="19"/>
    </row>
    <row r="941" spans="7:7" ht="12.75" x14ac:dyDescent="0.2">
      <c r="G941" s="19"/>
    </row>
    <row r="942" spans="7:7" ht="12.75" x14ac:dyDescent="0.2">
      <c r="G942" s="19"/>
    </row>
    <row r="943" spans="7:7" ht="12.75" x14ac:dyDescent="0.2">
      <c r="G943" s="19"/>
    </row>
    <row r="944" spans="7:7" ht="12.75" x14ac:dyDescent="0.2">
      <c r="G944" s="19"/>
    </row>
    <row r="945" spans="7:7" ht="12.75" x14ac:dyDescent="0.2">
      <c r="G945" s="19"/>
    </row>
    <row r="946" spans="7:7" ht="12.75" x14ac:dyDescent="0.2">
      <c r="G946" s="19"/>
    </row>
    <row r="947" spans="7:7" ht="12.75" x14ac:dyDescent="0.2">
      <c r="G947" s="19"/>
    </row>
    <row r="948" spans="7:7" ht="12.75" x14ac:dyDescent="0.2">
      <c r="G948" s="19"/>
    </row>
    <row r="949" spans="7:7" ht="12.75" x14ac:dyDescent="0.2">
      <c r="G949" s="19"/>
    </row>
    <row r="950" spans="7:7" ht="12.75" x14ac:dyDescent="0.2">
      <c r="G950" s="19"/>
    </row>
    <row r="951" spans="7:7" ht="12.75" x14ac:dyDescent="0.2">
      <c r="G951" s="19"/>
    </row>
    <row r="952" spans="7:7" ht="12.75" x14ac:dyDescent="0.2">
      <c r="G952" s="19"/>
    </row>
    <row r="953" spans="7:7" ht="12.75" x14ac:dyDescent="0.2">
      <c r="G953" s="19"/>
    </row>
    <row r="954" spans="7:7" ht="12.75" x14ac:dyDescent="0.2">
      <c r="G954" s="19"/>
    </row>
    <row r="955" spans="7:7" ht="12.75" x14ac:dyDescent="0.2">
      <c r="G955" s="19"/>
    </row>
    <row r="956" spans="7:7" ht="12.75" x14ac:dyDescent="0.2">
      <c r="G956" s="19"/>
    </row>
    <row r="957" spans="7:7" ht="12.75" x14ac:dyDescent="0.2">
      <c r="G957" s="19"/>
    </row>
    <row r="958" spans="7:7" ht="12.75" x14ac:dyDescent="0.2">
      <c r="G958" s="19"/>
    </row>
    <row r="959" spans="7:7" ht="12.75" x14ac:dyDescent="0.2">
      <c r="G959" s="19"/>
    </row>
    <row r="960" spans="7:7" ht="12.75" x14ac:dyDescent="0.2">
      <c r="G960" s="19"/>
    </row>
    <row r="961" spans="7:7" ht="12.75" x14ac:dyDescent="0.2">
      <c r="G961" s="19"/>
    </row>
    <row r="962" spans="7:7" ht="12.75" x14ac:dyDescent="0.2">
      <c r="G962" s="19"/>
    </row>
    <row r="963" spans="7:7" ht="12.75" x14ac:dyDescent="0.2">
      <c r="G963" s="19"/>
    </row>
    <row r="964" spans="7:7" ht="12.75" x14ac:dyDescent="0.2">
      <c r="G964" s="19"/>
    </row>
    <row r="965" spans="7:7" ht="12.75" x14ac:dyDescent="0.2">
      <c r="G965" s="19"/>
    </row>
    <row r="966" spans="7:7" ht="12.75" x14ac:dyDescent="0.2">
      <c r="G966" s="19"/>
    </row>
    <row r="967" spans="7:7" ht="12.75" x14ac:dyDescent="0.2">
      <c r="G967" s="19"/>
    </row>
    <row r="968" spans="7:7" ht="12.75" x14ac:dyDescent="0.2">
      <c r="G968" s="19"/>
    </row>
    <row r="969" spans="7:7" ht="12.75" x14ac:dyDescent="0.2">
      <c r="G969" s="19"/>
    </row>
    <row r="970" spans="7:7" ht="12.75" x14ac:dyDescent="0.2">
      <c r="G970" s="19"/>
    </row>
    <row r="971" spans="7:7" ht="12.75" x14ac:dyDescent="0.2">
      <c r="G971" s="19"/>
    </row>
    <row r="972" spans="7:7" ht="12.75" x14ac:dyDescent="0.2">
      <c r="G972" s="19"/>
    </row>
    <row r="973" spans="7:7" ht="12.75" x14ac:dyDescent="0.2">
      <c r="G973" s="19"/>
    </row>
    <row r="974" spans="7:7" ht="12.75" x14ac:dyDescent="0.2">
      <c r="G974" s="19"/>
    </row>
    <row r="975" spans="7:7" ht="12.75" x14ac:dyDescent="0.2">
      <c r="G975" s="19"/>
    </row>
    <row r="976" spans="7:7" ht="12.75" x14ac:dyDescent="0.2">
      <c r="G976" s="19"/>
    </row>
    <row r="977" spans="7:7" ht="12.75" x14ac:dyDescent="0.2">
      <c r="G977" s="19"/>
    </row>
    <row r="978" spans="7:7" ht="12.75" x14ac:dyDescent="0.2">
      <c r="G978" s="19"/>
    </row>
    <row r="979" spans="7:7" ht="12.75" x14ac:dyDescent="0.2">
      <c r="G979" s="19"/>
    </row>
    <row r="980" spans="7:7" ht="12.75" x14ac:dyDescent="0.2">
      <c r="G980" s="19"/>
    </row>
    <row r="981" spans="7:7" ht="12.75" x14ac:dyDescent="0.2">
      <c r="G981" s="19"/>
    </row>
    <row r="982" spans="7:7" ht="12.75" x14ac:dyDescent="0.2">
      <c r="G982" s="19"/>
    </row>
    <row r="983" spans="7:7" ht="12.75" x14ac:dyDescent="0.2">
      <c r="G983" s="19"/>
    </row>
    <row r="984" spans="7:7" ht="12.75" x14ac:dyDescent="0.2">
      <c r="G984" s="19"/>
    </row>
    <row r="985" spans="7:7" ht="12.75" x14ac:dyDescent="0.2">
      <c r="G985" s="19"/>
    </row>
    <row r="986" spans="7:7" ht="12.75" x14ac:dyDescent="0.2">
      <c r="G986" s="19"/>
    </row>
    <row r="987" spans="7:7" ht="12.75" x14ac:dyDescent="0.2">
      <c r="G987" s="19"/>
    </row>
    <row r="988" spans="7:7" ht="12.75" x14ac:dyDescent="0.2">
      <c r="G988" s="19"/>
    </row>
    <row r="989" spans="7:7" ht="12.75" x14ac:dyDescent="0.2">
      <c r="G989" s="19"/>
    </row>
    <row r="990" spans="7:7" ht="12.75" x14ac:dyDescent="0.2">
      <c r="G990" s="19"/>
    </row>
    <row r="991" spans="7:7" ht="12.75" x14ac:dyDescent="0.2">
      <c r="G991" s="19"/>
    </row>
    <row r="992" spans="7:7" ht="12.75" x14ac:dyDescent="0.2">
      <c r="G992" s="19"/>
    </row>
    <row r="993" spans="7:7" ht="12.75" x14ac:dyDescent="0.2">
      <c r="G993" s="19"/>
    </row>
    <row r="994" spans="7:7" ht="12.75" x14ac:dyDescent="0.2">
      <c r="G994" s="19"/>
    </row>
    <row r="995" spans="7:7" ht="12.75" x14ac:dyDescent="0.2">
      <c r="G995" s="19"/>
    </row>
    <row r="996" spans="7:7" ht="12.75" x14ac:dyDescent="0.2">
      <c r="G996" s="19"/>
    </row>
    <row r="997" spans="7:7" ht="12.75" x14ac:dyDescent="0.2">
      <c r="G997" s="19"/>
    </row>
    <row r="998" spans="7:7" ht="12.75" x14ac:dyDescent="0.2">
      <c r="G998" s="19"/>
    </row>
    <row r="999" spans="7:7" ht="12.75" x14ac:dyDescent="0.2">
      <c r="G999" s="19"/>
    </row>
    <row r="1000" spans="7:7" ht="12.75" x14ac:dyDescent="0.2">
      <c r="G1000" s="19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outlinePr summaryBelow="0" summaryRight="0"/>
  </sheetPr>
  <dimension ref="A1:AD10"/>
  <sheetViews>
    <sheetView workbookViewId="0"/>
  </sheetViews>
  <sheetFormatPr defaultColWidth="12.5703125" defaultRowHeight="15" customHeight="1" x14ac:dyDescent="0.2"/>
  <cols>
    <col min="1" max="1" width="18.28515625" customWidth="1"/>
    <col min="2" max="2" width="43.42578125" customWidth="1"/>
    <col min="3" max="30" width="29.140625" customWidth="1"/>
  </cols>
  <sheetData>
    <row r="1" spans="1:30" x14ac:dyDescent="0.2">
      <c r="A1" s="1" t="s">
        <v>103</v>
      </c>
      <c r="B1" s="1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2" t="s">
        <v>16</v>
      </c>
      <c r="P1" s="2" t="s">
        <v>17</v>
      </c>
      <c r="Q1" s="2" t="s">
        <v>18</v>
      </c>
      <c r="R1" s="2" t="s">
        <v>19</v>
      </c>
      <c r="S1" s="2" t="s">
        <v>20</v>
      </c>
      <c r="T1" s="2" t="s">
        <v>21</v>
      </c>
      <c r="U1" s="2" t="s">
        <v>22</v>
      </c>
      <c r="V1" s="2" t="s">
        <v>23</v>
      </c>
      <c r="W1" s="2" t="s">
        <v>24</v>
      </c>
      <c r="X1" s="2" t="s">
        <v>25</v>
      </c>
      <c r="Y1" s="2" t="s">
        <v>26</v>
      </c>
      <c r="Z1" s="2" t="s">
        <v>27</v>
      </c>
      <c r="AA1" s="2" t="s">
        <v>28</v>
      </c>
      <c r="AB1" s="2" t="s">
        <v>29</v>
      </c>
      <c r="AC1" s="2" t="s">
        <v>30</v>
      </c>
      <c r="AD1" s="2" t="s">
        <v>31</v>
      </c>
    </row>
    <row r="2" spans="1:30" x14ac:dyDescent="0.2">
      <c r="A2" s="13" t="s">
        <v>32</v>
      </c>
      <c r="B2" s="13" t="s">
        <v>33</v>
      </c>
      <c r="C2" s="13">
        <v>6</v>
      </c>
      <c r="D2" s="15">
        <v>7</v>
      </c>
      <c r="E2" s="13">
        <v>5</v>
      </c>
      <c r="F2" s="15">
        <v>7</v>
      </c>
      <c r="G2" s="15">
        <v>7</v>
      </c>
      <c r="H2" s="15">
        <v>7</v>
      </c>
      <c r="I2" s="15">
        <v>7</v>
      </c>
      <c r="J2" s="15">
        <v>7</v>
      </c>
      <c r="K2" s="13">
        <v>4</v>
      </c>
      <c r="L2" s="15">
        <v>7</v>
      </c>
      <c r="M2" s="15">
        <v>7</v>
      </c>
      <c r="N2" s="13">
        <v>3</v>
      </c>
      <c r="O2" s="13">
        <v>5</v>
      </c>
      <c r="P2" s="13">
        <v>6</v>
      </c>
      <c r="Q2" s="13">
        <v>6</v>
      </c>
      <c r="R2" s="15">
        <v>7</v>
      </c>
      <c r="S2" s="15">
        <v>7</v>
      </c>
      <c r="T2" s="15">
        <v>7</v>
      </c>
      <c r="U2" s="13">
        <v>4</v>
      </c>
      <c r="V2" s="13">
        <v>6</v>
      </c>
      <c r="W2" s="15">
        <v>7</v>
      </c>
      <c r="X2" s="15">
        <v>7</v>
      </c>
      <c r="Y2" s="15">
        <v>7</v>
      </c>
      <c r="Z2" s="15">
        <v>7</v>
      </c>
      <c r="AA2" s="15">
        <v>7</v>
      </c>
      <c r="AB2" s="13" t="s">
        <v>34</v>
      </c>
      <c r="AC2" s="13"/>
      <c r="AD2" s="15">
        <v>7</v>
      </c>
    </row>
    <row r="3" spans="1:30" x14ac:dyDescent="0.2">
      <c r="A3" s="13" t="s">
        <v>32</v>
      </c>
      <c r="B3" s="13" t="s">
        <v>35</v>
      </c>
      <c r="C3" s="13">
        <v>5</v>
      </c>
      <c r="D3" s="15">
        <v>3</v>
      </c>
      <c r="E3" s="13">
        <v>5</v>
      </c>
      <c r="F3" s="15">
        <v>7</v>
      </c>
      <c r="G3" s="15">
        <v>5</v>
      </c>
      <c r="H3" s="15">
        <v>4</v>
      </c>
      <c r="I3" s="15">
        <v>5</v>
      </c>
      <c r="J3" s="15">
        <v>5</v>
      </c>
      <c r="K3" s="13">
        <v>3</v>
      </c>
      <c r="L3" s="15">
        <v>4</v>
      </c>
      <c r="M3" s="15">
        <v>5</v>
      </c>
      <c r="N3" s="13">
        <v>5</v>
      </c>
      <c r="O3" s="13">
        <v>6</v>
      </c>
      <c r="P3" s="13">
        <v>3</v>
      </c>
      <c r="Q3" s="13">
        <v>2</v>
      </c>
      <c r="R3" s="15">
        <v>6</v>
      </c>
      <c r="S3" s="15">
        <v>7</v>
      </c>
      <c r="T3" s="15">
        <v>7</v>
      </c>
      <c r="U3" s="13">
        <v>3</v>
      </c>
      <c r="V3" s="13">
        <v>6</v>
      </c>
      <c r="W3" s="15">
        <v>7</v>
      </c>
      <c r="X3" s="15">
        <v>7</v>
      </c>
      <c r="Y3" s="15">
        <v>7</v>
      </c>
      <c r="Z3" s="15">
        <v>3</v>
      </c>
      <c r="AA3" s="15">
        <v>2</v>
      </c>
      <c r="AB3" s="13" t="s">
        <v>34</v>
      </c>
      <c r="AC3" s="13"/>
      <c r="AD3" s="15">
        <v>5</v>
      </c>
    </row>
    <row r="4" spans="1:30" x14ac:dyDescent="0.2">
      <c r="A4" s="13" t="s">
        <v>32</v>
      </c>
      <c r="B4" s="13" t="s">
        <v>36</v>
      </c>
      <c r="C4" s="13">
        <v>2</v>
      </c>
      <c r="D4" s="15">
        <v>4</v>
      </c>
      <c r="E4" s="13">
        <v>2</v>
      </c>
      <c r="F4" s="15">
        <v>7</v>
      </c>
      <c r="G4" s="15">
        <v>7</v>
      </c>
      <c r="H4" s="15">
        <v>5</v>
      </c>
      <c r="I4" s="15">
        <v>1</v>
      </c>
      <c r="J4" s="15">
        <v>3</v>
      </c>
      <c r="K4" s="13">
        <v>5</v>
      </c>
      <c r="L4" s="15">
        <v>5</v>
      </c>
      <c r="M4" s="15">
        <v>3</v>
      </c>
      <c r="N4" s="13">
        <v>6</v>
      </c>
      <c r="O4" s="13">
        <v>6</v>
      </c>
      <c r="P4" s="13">
        <v>4</v>
      </c>
      <c r="Q4" s="13">
        <v>1</v>
      </c>
      <c r="R4" s="15">
        <v>6</v>
      </c>
      <c r="S4" s="15">
        <v>5</v>
      </c>
      <c r="T4" s="15">
        <v>6</v>
      </c>
      <c r="U4" s="13">
        <v>3</v>
      </c>
      <c r="V4" s="13">
        <v>6</v>
      </c>
      <c r="W4" s="15">
        <v>5</v>
      </c>
      <c r="X4" s="15">
        <v>6</v>
      </c>
      <c r="Y4" s="15">
        <v>6</v>
      </c>
      <c r="Z4" s="15">
        <v>5</v>
      </c>
      <c r="AA4" s="15">
        <v>4</v>
      </c>
      <c r="AB4" s="13" t="s">
        <v>34</v>
      </c>
      <c r="AC4" s="13"/>
      <c r="AD4" s="15">
        <v>6</v>
      </c>
    </row>
    <row r="5" spans="1:30" x14ac:dyDescent="0.2">
      <c r="A5" s="13" t="s">
        <v>32</v>
      </c>
      <c r="B5" s="13" t="s">
        <v>37</v>
      </c>
      <c r="C5" s="13">
        <v>6</v>
      </c>
      <c r="D5" s="15">
        <v>4</v>
      </c>
      <c r="E5" s="13">
        <v>4</v>
      </c>
      <c r="F5" s="15">
        <v>5</v>
      </c>
      <c r="G5" s="15">
        <v>7</v>
      </c>
      <c r="H5" s="15">
        <v>6</v>
      </c>
      <c r="I5" s="15">
        <v>6</v>
      </c>
      <c r="J5" s="15">
        <v>7</v>
      </c>
      <c r="K5" s="13">
        <v>6</v>
      </c>
      <c r="L5" s="15">
        <v>7</v>
      </c>
      <c r="M5" s="15">
        <v>6</v>
      </c>
      <c r="N5" s="13">
        <v>6</v>
      </c>
      <c r="O5" s="13">
        <v>7</v>
      </c>
      <c r="P5" s="13">
        <v>6</v>
      </c>
      <c r="Q5" s="13">
        <v>7</v>
      </c>
      <c r="R5" s="15">
        <v>6</v>
      </c>
      <c r="S5" s="15">
        <v>6</v>
      </c>
      <c r="T5" s="15">
        <v>7</v>
      </c>
      <c r="U5" s="13">
        <v>6</v>
      </c>
      <c r="V5" s="13">
        <v>6</v>
      </c>
      <c r="W5" s="15">
        <v>5</v>
      </c>
      <c r="X5" s="15">
        <v>5</v>
      </c>
      <c r="Y5" s="15">
        <v>5</v>
      </c>
      <c r="Z5" s="15">
        <v>3</v>
      </c>
      <c r="AA5" s="15">
        <v>6</v>
      </c>
      <c r="AB5" s="13" t="s">
        <v>38</v>
      </c>
      <c r="AC5" s="13"/>
      <c r="AD5" s="15">
        <v>6</v>
      </c>
    </row>
    <row r="6" spans="1:30" x14ac:dyDescent="0.2">
      <c r="A6" s="13"/>
      <c r="B6" s="13"/>
      <c r="C6" s="15"/>
      <c r="D6" s="13"/>
      <c r="E6" s="13"/>
      <c r="F6" s="15"/>
      <c r="G6" s="13"/>
      <c r="H6" s="15"/>
      <c r="I6" s="15"/>
      <c r="J6" s="15"/>
      <c r="K6" s="13"/>
      <c r="L6" s="15"/>
      <c r="M6" s="13"/>
      <c r="N6" s="15"/>
      <c r="O6" s="15"/>
      <c r="P6" s="13"/>
      <c r="Q6" s="15"/>
      <c r="R6" s="15"/>
      <c r="S6" s="13"/>
      <c r="T6" s="15"/>
      <c r="U6" s="15"/>
      <c r="V6" s="13"/>
      <c r="W6" s="15"/>
      <c r="X6" s="13"/>
      <c r="Y6" s="15"/>
      <c r="Z6" s="15"/>
      <c r="AA6" s="13"/>
      <c r="AB6" s="13"/>
      <c r="AC6" s="13"/>
      <c r="AD6" s="15"/>
    </row>
    <row r="7" spans="1:30" x14ac:dyDescent="0.2">
      <c r="A7" s="13"/>
      <c r="B7" s="13"/>
      <c r="C7" s="15"/>
      <c r="D7" s="13"/>
      <c r="E7" s="15"/>
      <c r="F7" s="13"/>
      <c r="G7" s="15"/>
      <c r="H7" s="15"/>
      <c r="I7" s="15"/>
      <c r="J7" s="13"/>
      <c r="K7" s="13"/>
      <c r="L7" s="13"/>
      <c r="M7" s="15"/>
      <c r="N7" s="15"/>
      <c r="O7" s="13"/>
      <c r="P7" s="15"/>
      <c r="Q7" s="13"/>
      <c r="R7" s="15"/>
      <c r="S7" s="15"/>
      <c r="T7" s="13"/>
      <c r="U7" s="15"/>
      <c r="V7" s="13"/>
      <c r="W7" s="15"/>
      <c r="X7" s="15"/>
      <c r="Y7" s="13"/>
      <c r="Z7" s="15"/>
      <c r="AA7" s="13"/>
      <c r="AB7" s="13"/>
      <c r="AC7" s="13"/>
      <c r="AD7" s="15"/>
    </row>
    <row r="8" spans="1:30" x14ac:dyDescent="0.2">
      <c r="A8" s="13"/>
      <c r="B8" s="13"/>
      <c r="C8" s="15"/>
      <c r="D8" s="13"/>
      <c r="E8" s="15"/>
      <c r="F8" s="13"/>
      <c r="G8" s="15"/>
      <c r="H8" s="13"/>
      <c r="I8" s="15"/>
      <c r="J8" s="13"/>
      <c r="K8" s="15"/>
      <c r="L8" s="15"/>
      <c r="M8" s="13"/>
      <c r="N8" s="13"/>
      <c r="O8" s="13"/>
      <c r="P8" s="15"/>
      <c r="Q8" s="15"/>
      <c r="R8" s="15"/>
      <c r="S8" s="13"/>
      <c r="T8" s="15"/>
      <c r="U8" s="15"/>
      <c r="V8" s="13"/>
      <c r="W8" s="15"/>
      <c r="X8" s="15"/>
      <c r="Y8" s="15"/>
      <c r="Z8" s="13"/>
      <c r="AA8" s="13"/>
      <c r="AB8" s="13"/>
      <c r="AC8" s="13"/>
      <c r="AD8" s="13"/>
    </row>
    <row r="9" spans="1:30" x14ac:dyDescent="0.2">
      <c r="A9" s="13"/>
      <c r="B9" s="13"/>
      <c r="C9" s="15"/>
      <c r="D9" s="13"/>
      <c r="E9" s="15"/>
      <c r="F9" s="15"/>
      <c r="G9" s="15"/>
      <c r="H9" s="13"/>
      <c r="I9" s="13"/>
      <c r="J9" s="15"/>
      <c r="K9" s="15"/>
      <c r="L9" s="13"/>
      <c r="M9" s="13"/>
      <c r="N9" s="15"/>
      <c r="O9" s="15"/>
      <c r="P9" s="15"/>
      <c r="Q9" s="13"/>
      <c r="R9" s="15"/>
      <c r="S9" s="15"/>
      <c r="T9" s="13"/>
      <c r="U9" s="15"/>
      <c r="V9" s="15"/>
      <c r="W9" s="15"/>
      <c r="X9" s="15"/>
      <c r="Y9" s="13"/>
      <c r="Z9" s="15"/>
      <c r="AA9" s="13"/>
      <c r="AB9" s="13"/>
      <c r="AC9" s="13"/>
      <c r="AD9" s="13"/>
    </row>
    <row r="10" spans="1:30" x14ac:dyDescent="0.2">
      <c r="C10" s="20">
        <f t="shared" ref="C10:AA10" si="0">AVERAGE(C2:C9)</f>
        <v>4.75</v>
      </c>
      <c r="D10" s="20">
        <f t="shared" si="0"/>
        <v>4.5</v>
      </c>
      <c r="E10" s="20">
        <f t="shared" si="0"/>
        <v>4</v>
      </c>
      <c r="F10" s="20">
        <f t="shared" si="0"/>
        <v>6.5</v>
      </c>
      <c r="G10" s="20">
        <f t="shared" si="0"/>
        <v>6.5</v>
      </c>
      <c r="H10" s="20">
        <f t="shared" si="0"/>
        <v>5.5</v>
      </c>
      <c r="I10" s="20">
        <f t="shared" si="0"/>
        <v>4.75</v>
      </c>
      <c r="J10" s="20">
        <f t="shared" si="0"/>
        <v>5.5</v>
      </c>
      <c r="K10" s="20">
        <f t="shared" si="0"/>
        <v>4.5</v>
      </c>
      <c r="L10" s="20">
        <f t="shared" si="0"/>
        <v>5.75</v>
      </c>
      <c r="M10" s="20">
        <f t="shared" si="0"/>
        <v>5.25</v>
      </c>
      <c r="N10" s="20">
        <f t="shared" si="0"/>
        <v>5</v>
      </c>
      <c r="O10" s="20">
        <f t="shared" si="0"/>
        <v>6</v>
      </c>
      <c r="P10" s="20">
        <f t="shared" si="0"/>
        <v>4.75</v>
      </c>
      <c r="Q10" s="20">
        <f t="shared" si="0"/>
        <v>4</v>
      </c>
      <c r="R10" s="20">
        <f t="shared" si="0"/>
        <v>6.25</v>
      </c>
      <c r="S10" s="20">
        <f t="shared" si="0"/>
        <v>6.25</v>
      </c>
      <c r="T10" s="20">
        <f t="shared" si="0"/>
        <v>6.75</v>
      </c>
      <c r="U10" s="20">
        <f t="shared" si="0"/>
        <v>4</v>
      </c>
      <c r="V10" s="20">
        <f t="shared" si="0"/>
        <v>6</v>
      </c>
      <c r="W10" s="20">
        <f t="shared" si="0"/>
        <v>6</v>
      </c>
      <c r="X10" s="20">
        <f t="shared" si="0"/>
        <v>6.25</v>
      </c>
      <c r="Y10" s="20">
        <f t="shared" si="0"/>
        <v>6.25</v>
      </c>
      <c r="Z10" s="20">
        <f t="shared" si="0"/>
        <v>4.5</v>
      </c>
      <c r="AA10" s="20">
        <f t="shared" si="0"/>
        <v>4.75</v>
      </c>
      <c r="AB10" s="20"/>
      <c r="AC10" s="20"/>
      <c r="AD10" s="20">
        <f>AVERAGE(AD2:AD9)</f>
        <v>6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outlinePr summaryBelow="0" summaryRight="0"/>
  </sheetPr>
  <dimension ref="A1:AD7"/>
  <sheetViews>
    <sheetView workbookViewId="0"/>
  </sheetViews>
  <sheetFormatPr defaultColWidth="12.5703125" defaultRowHeight="15" customHeight="1" x14ac:dyDescent="0.2"/>
  <cols>
    <col min="1" max="1" width="18.28515625" customWidth="1"/>
    <col min="2" max="2" width="31" customWidth="1"/>
    <col min="3" max="30" width="29.140625" customWidth="1"/>
  </cols>
  <sheetData>
    <row r="1" spans="1:30" ht="153" x14ac:dyDescent="0.2">
      <c r="A1" s="1" t="s">
        <v>103</v>
      </c>
      <c r="B1" s="1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2" t="s">
        <v>16</v>
      </c>
      <c r="P1" s="2" t="s">
        <v>17</v>
      </c>
      <c r="Q1" s="2" t="s">
        <v>18</v>
      </c>
      <c r="R1" s="2" t="s">
        <v>19</v>
      </c>
      <c r="S1" s="2" t="s">
        <v>20</v>
      </c>
      <c r="T1" s="2" t="s">
        <v>21</v>
      </c>
      <c r="U1" s="2" t="s">
        <v>22</v>
      </c>
      <c r="V1" s="2" t="s">
        <v>23</v>
      </c>
      <c r="W1" s="2" t="s">
        <v>24</v>
      </c>
      <c r="X1" s="2" t="s">
        <v>25</v>
      </c>
      <c r="Y1" s="2" t="s">
        <v>26</v>
      </c>
      <c r="Z1" s="2" t="s">
        <v>27</v>
      </c>
      <c r="AA1" s="2" t="s">
        <v>28</v>
      </c>
      <c r="AB1" s="2" t="s">
        <v>29</v>
      </c>
      <c r="AC1" s="2" t="s">
        <v>30</v>
      </c>
      <c r="AD1" s="2" t="s">
        <v>31</v>
      </c>
    </row>
    <row r="2" spans="1:30" ht="13.5" customHeight="1" x14ac:dyDescent="0.2">
      <c r="A2" s="21" t="s">
        <v>39</v>
      </c>
      <c r="B2" s="21" t="s">
        <v>40</v>
      </c>
      <c r="C2" s="22">
        <v>5</v>
      </c>
      <c r="D2" s="22">
        <v>3</v>
      </c>
      <c r="E2" s="22">
        <v>6</v>
      </c>
      <c r="F2" s="22">
        <v>6</v>
      </c>
      <c r="G2" s="22">
        <v>5</v>
      </c>
      <c r="H2" s="22">
        <v>7</v>
      </c>
      <c r="I2" s="22">
        <v>7</v>
      </c>
      <c r="J2" s="22">
        <v>7</v>
      </c>
      <c r="K2" s="22">
        <v>2</v>
      </c>
      <c r="L2" s="22">
        <v>6</v>
      </c>
      <c r="M2" s="22">
        <v>7</v>
      </c>
      <c r="N2" s="22">
        <v>6</v>
      </c>
      <c r="O2" s="22">
        <v>5</v>
      </c>
      <c r="P2" s="22">
        <v>6</v>
      </c>
      <c r="Q2" s="22">
        <v>6</v>
      </c>
      <c r="R2" s="22">
        <v>7</v>
      </c>
      <c r="S2" s="22">
        <v>7</v>
      </c>
      <c r="T2" s="22">
        <v>7</v>
      </c>
      <c r="U2" s="22">
        <v>5</v>
      </c>
      <c r="V2" s="22">
        <v>6</v>
      </c>
      <c r="W2" s="22">
        <v>4</v>
      </c>
      <c r="X2" s="22">
        <v>4</v>
      </c>
      <c r="Y2" s="22">
        <v>4</v>
      </c>
      <c r="Z2" s="22">
        <v>4</v>
      </c>
      <c r="AA2" s="22">
        <v>6</v>
      </c>
      <c r="AB2" s="21" t="s">
        <v>34</v>
      </c>
      <c r="AC2" s="21"/>
      <c r="AD2" s="22">
        <v>7</v>
      </c>
    </row>
    <row r="3" spans="1:30" ht="12.75" x14ac:dyDescent="0.2">
      <c r="A3" s="21" t="s">
        <v>39</v>
      </c>
      <c r="B3" s="21" t="s">
        <v>41</v>
      </c>
      <c r="C3" s="22">
        <v>5</v>
      </c>
      <c r="D3" s="22">
        <v>1</v>
      </c>
      <c r="E3" s="22">
        <v>6</v>
      </c>
      <c r="F3" s="22">
        <v>6</v>
      </c>
      <c r="G3" s="22">
        <v>6</v>
      </c>
      <c r="H3" s="22">
        <v>6</v>
      </c>
      <c r="I3" s="22">
        <v>5</v>
      </c>
      <c r="J3" s="22">
        <v>6</v>
      </c>
      <c r="K3" s="22">
        <v>3</v>
      </c>
      <c r="L3" s="22">
        <v>6</v>
      </c>
      <c r="M3" s="22">
        <v>6</v>
      </c>
      <c r="N3" s="22">
        <v>6</v>
      </c>
      <c r="O3" s="22">
        <v>5</v>
      </c>
      <c r="P3" s="22">
        <v>6</v>
      </c>
      <c r="Q3" s="22">
        <v>5</v>
      </c>
      <c r="R3" s="22">
        <v>5</v>
      </c>
      <c r="S3" s="22">
        <v>6</v>
      </c>
      <c r="T3" s="22">
        <v>5</v>
      </c>
      <c r="U3" s="22">
        <v>2</v>
      </c>
      <c r="V3" s="22">
        <v>4</v>
      </c>
      <c r="W3" s="22">
        <v>4</v>
      </c>
      <c r="X3" s="22">
        <v>4</v>
      </c>
      <c r="Y3" s="22">
        <v>4</v>
      </c>
      <c r="Z3" s="22">
        <v>4</v>
      </c>
      <c r="AA3" s="22">
        <v>4</v>
      </c>
      <c r="AB3" s="21" t="s">
        <v>34</v>
      </c>
      <c r="AC3" s="21"/>
      <c r="AD3" s="22">
        <v>7</v>
      </c>
    </row>
    <row r="4" spans="1:30" ht="12.75" x14ac:dyDescent="0.2">
      <c r="A4" s="21" t="s">
        <v>39</v>
      </c>
      <c r="B4" s="21" t="s">
        <v>42</v>
      </c>
      <c r="C4" s="22">
        <v>5</v>
      </c>
      <c r="D4" s="22">
        <v>4</v>
      </c>
      <c r="E4" s="22">
        <v>6</v>
      </c>
      <c r="F4" s="22">
        <v>7</v>
      </c>
      <c r="G4" s="22">
        <v>7</v>
      </c>
      <c r="H4" s="22">
        <v>5</v>
      </c>
      <c r="I4" s="22">
        <v>3</v>
      </c>
      <c r="J4" s="22">
        <v>5</v>
      </c>
      <c r="K4" s="22">
        <v>5</v>
      </c>
      <c r="L4" s="22">
        <v>5</v>
      </c>
      <c r="M4" s="22">
        <v>7</v>
      </c>
      <c r="N4" s="22">
        <v>5</v>
      </c>
      <c r="O4" s="22">
        <v>7</v>
      </c>
      <c r="P4" s="22">
        <v>5</v>
      </c>
      <c r="Q4" s="22">
        <v>6</v>
      </c>
      <c r="R4" s="22">
        <v>6</v>
      </c>
      <c r="S4" s="22">
        <v>6</v>
      </c>
      <c r="T4" s="22">
        <v>5</v>
      </c>
      <c r="U4" s="22">
        <v>2</v>
      </c>
      <c r="V4" s="22">
        <v>7</v>
      </c>
      <c r="W4" s="22">
        <v>5</v>
      </c>
      <c r="X4" s="22">
        <v>6</v>
      </c>
      <c r="Y4" s="22">
        <v>5</v>
      </c>
      <c r="Z4" s="22">
        <v>5</v>
      </c>
      <c r="AA4" s="22">
        <v>7</v>
      </c>
      <c r="AB4" s="21" t="s">
        <v>34</v>
      </c>
      <c r="AC4" s="21"/>
      <c r="AD4" s="22">
        <v>7</v>
      </c>
    </row>
    <row r="5" spans="1:30" ht="12.75" x14ac:dyDescent="0.2">
      <c r="A5" s="21" t="s">
        <v>39</v>
      </c>
      <c r="B5" s="21" t="s">
        <v>43</v>
      </c>
      <c r="C5" s="22">
        <v>5</v>
      </c>
      <c r="D5" s="22">
        <v>3</v>
      </c>
      <c r="E5" s="22">
        <v>4</v>
      </c>
      <c r="F5" s="22">
        <v>6</v>
      </c>
      <c r="G5" s="22">
        <v>6</v>
      </c>
      <c r="H5" s="22">
        <v>4</v>
      </c>
      <c r="I5" s="22">
        <v>5</v>
      </c>
      <c r="J5" s="22">
        <v>6</v>
      </c>
      <c r="K5" s="22">
        <v>5</v>
      </c>
      <c r="L5" s="22">
        <v>6</v>
      </c>
      <c r="M5" s="22">
        <v>7</v>
      </c>
      <c r="N5" s="22">
        <v>5</v>
      </c>
      <c r="O5" s="22">
        <v>6</v>
      </c>
      <c r="P5" s="22">
        <v>5</v>
      </c>
      <c r="Q5" s="22">
        <v>4</v>
      </c>
      <c r="R5" s="22">
        <v>4</v>
      </c>
      <c r="S5" s="22">
        <v>5</v>
      </c>
      <c r="T5" s="22">
        <v>4</v>
      </c>
      <c r="U5" s="22">
        <v>3</v>
      </c>
      <c r="V5" s="22">
        <v>5</v>
      </c>
      <c r="W5" s="22">
        <v>6</v>
      </c>
      <c r="X5" s="22">
        <v>6</v>
      </c>
      <c r="Y5" s="22">
        <v>6</v>
      </c>
      <c r="Z5" s="22">
        <v>5</v>
      </c>
      <c r="AA5" s="22">
        <v>6</v>
      </c>
      <c r="AB5" s="21" t="s">
        <v>34</v>
      </c>
      <c r="AC5" s="21"/>
      <c r="AD5" s="22">
        <v>6</v>
      </c>
    </row>
    <row r="6" spans="1:30" ht="12.75" x14ac:dyDescent="0.2">
      <c r="A6" s="21"/>
      <c r="B6" s="21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1"/>
      <c r="AC6" s="21"/>
      <c r="AD6" s="22"/>
    </row>
    <row r="7" spans="1:30" ht="12.75" x14ac:dyDescent="0.2">
      <c r="C7" s="20">
        <f t="shared" ref="C7:AA7" si="0">AVERAGE(C2:C6)</f>
        <v>5</v>
      </c>
      <c r="D7" s="20">
        <f t="shared" si="0"/>
        <v>2.75</v>
      </c>
      <c r="E7" s="20">
        <f t="shared" si="0"/>
        <v>5.5</v>
      </c>
      <c r="F7" s="20">
        <f t="shared" si="0"/>
        <v>6.25</v>
      </c>
      <c r="G7" s="20">
        <f t="shared" si="0"/>
        <v>6</v>
      </c>
      <c r="H7" s="20">
        <f t="shared" si="0"/>
        <v>5.5</v>
      </c>
      <c r="I7" s="20">
        <f t="shared" si="0"/>
        <v>5</v>
      </c>
      <c r="J7" s="20">
        <f t="shared" si="0"/>
        <v>6</v>
      </c>
      <c r="K7" s="20">
        <f t="shared" si="0"/>
        <v>3.75</v>
      </c>
      <c r="L7" s="20">
        <f t="shared" si="0"/>
        <v>5.75</v>
      </c>
      <c r="M7" s="20">
        <f t="shared" si="0"/>
        <v>6.75</v>
      </c>
      <c r="N7" s="20">
        <f t="shared" si="0"/>
        <v>5.5</v>
      </c>
      <c r="O7" s="20">
        <f t="shared" si="0"/>
        <v>5.75</v>
      </c>
      <c r="P7" s="20">
        <f t="shared" si="0"/>
        <v>5.5</v>
      </c>
      <c r="Q7" s="20">
        <f t="shared" si="0"/>
        <v>5.25</v>
      </c>
      <c r="R7" s="20">
        <f t="shared" si="0"/>
        <v>5.5</v>
      </c>
      <c r="S7" s="20">
        <f t="shared" si="0"/>
        <v>6</v>
      </c>
      <c r="T7" s="20">
        <f t="shared" si="0"/>
        <v>5.25</v>
      </c>
      <c r="U7" s="20">
        <f t="shared" si="0"/>
        <v>3</v>
      </c>
      <c r="V7" s="20">
        <f t="shared" si="0"/>
        <v>5.5</v>
      </c>
      <c r="W7" s="20">
        <f t="shared" si="0"/>
        <v>4.75</v>
      </c>
      <c r="X7" s="20">
        <f t="shared" si="0"/>
        <v>5</v>
      </c>
      <c r="Y7" s="20">
        <f t="shared" si="0"/>
        <v>4.75</v>
      </c>
      <c r="Z7" s="20">
        <f t="shared" si="0"/>
        <v>4.5</v>
      </c>
      <c r="AA7" s="20">
        <f t="shared" si="0"/>
        <v>5.75</v>
      </c>
      <c r="AB7" s="20"/>
      <c r="AC7" s="20"/>
      <c r="AD7" s="20">
        <f>AVERAGE(AD2:AD6)</f>
        <v>6.75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outlinePr summaryBelow="0" summaryRight="0"/>
  </sheetPr>
  <dimension ref="A1:AD5"/>
  <sheetViews>
    <sheetView workbookViewId="0"/>
  </sheetViews>
  <sheetFormatPr defaultColWidth="12.5703125" defaultRowHeight="15" customHeight="1" x14ac:dyDescent="0.2"/>
  <cols>
    <col min="1" max="1" width="18.28515625" customWidth="1"/>
    <col min="2" max="2" width="45.7109375" customWidth="1"/>
    <col min="3" max="30" width="29.140625" customWidth="1"/>
  </cols>
  <sheetData>
    <row r="1" spans="1:30" x14ac:dyDescent="0.2">
      <c r="A1" s="1" t="s">
        <v>103</v>
      </c>
      <c r="B1" s="1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2" t="s">
        <v>16</v>
      </c>
      <c r="P1" s="2" t="s">
        <v>17</v>
      </c>
      <c r="Q1" s="2" t="s">
        <v>18</v>
      </c>
      <c r="R1" s="2" t="s">
        <v>19</v>
      </c>
      <c r="S1" s="2" t="s">
        <v>20</v>
      </c>
      <c r="T1" s="2" t="s">
        <v>21</v>
      </c>
      <c r="U1" s="2" t="s">
        <v>22</v>
      </c>
      <c r="V1" s="2" t="s">
        <v>23</v>
      </c>
      <c r="W1" s="2" t="s">
        <v>24</v>
      </c>
      <c r="X1" s="2" t="s">
        <v>25</v>
      </c>
      <c r="Y1" s="2" t="s">
        <v>26</v>
      </c>
      <c r="Z1" s="2" t="s">
        <v>27</v>
      </c>
      <c r="AA1" s="2" t="s">
        <v>28</v>
      </c>
      <c r="AB1" s="2" t="s">
        <v>29</v>
      </c>
      <c r="AC1" s="2" t="s">
        <v>30</v>
      </c>
      <c r="AD1" s="2" t="s">
        <v>31</v>
      </c>
    </row>
    <row r="2" spans="1:30" x14ac:dyDescent="0.2">
      <c r="A2" s="21" t="s">
        <v>44</v>
      </c>
      <c r="B2" s="21" t="s">
        <v>45</v>
      </c>
      <c r="C2" s="22">
        <v>2</v>
      </c>
      <c r="D2" s="22">
        <v>3</v>
      </c>
      <c r="E2" s="22">
        <v>6</v>
      </c>
      <c r="F2" s="22">
        <v>5</v>
      </c>
      <c r="G2" s="22">
        <v>6</v>
      </c>
      <c r="H2" s="22">
        <v>4</v>
      </c>
      <c r="I2" s="22">
        <v>4</v>
      </c>
      <c r="J2" s="22">
        <v>3</v>
      </c>
      <c r="K2" s="22">
        <v>5</v>
      </c>
      <c r="L2" s="22">
        <v>5</v>
      </c>
      <c r="M2" s="22">
        <v>4</v>
      </c>
      <c r="N2" s="22">
        <v>4</v>
      </c>
      <c r="O2" s="22">
        <v>5</v>
      </c>
      <c r="P2" s="22">
        <v>4</v>
      </c>
      <c r="Q2" s="22">
        <v>3</v>
      </c>
      <c r="R2" s="22">
        <v>4</v>
      </c>
      <c r="S2" s="22">
        <v>4</v>
      </c>
      <c r="T2" s="22">
        <v>5</v>
      </c>
      <c r="U2" s="22">
        <v>3</v>
      </c>
      <c r="V2" s="22">
        <v>4</v>
      </c>
      <c r="W2" s="22">
        <v>4</v>
      </c>
      <c r="X2" s="22">
        <v>4</v>
      </c>
      <c r="Y2" s="22">
        <v>5</v>
      </c>
      <c r="Z2" s="22">
        <v>4</v>
      </c>
      <c r="AA2" s="22">
        <v>3</v>
      </c>
      <c r="AB2" s="21" t="s">
        <v>34</v>
      </c>
      <c r="AC2" s="21"/>
      <c r="AD2" s="22">
        <v>5</v>
      </c>
    </row>
    <row r="3" spans="1:30" x14ac:dyDescent="0.2">
      <c r="A3" s="21" t="s">
        <v>44</v>
      </c>
      <c r="B3" s="21" t="s">
        <v>46</v>
      </c>
      <c r="C3" s="22">
        <v>3</v>
      </c>
      <c r="D3" s="22">
        <v>4</v>
      </c>
      <c r="E3" s="22">
        <v>3</v>
      </c>
      <c r="F3" s="22">
        <v>4</v>
      </c>
      <c r="G3" s="22">
        <v>6</v>
      </c>
      <c r="H3" s="22">
        <v>4</v>
      </c>
      <c r="I3" s="22">
        <v>4</v>
      </c>
      <c r="J3" s="22">
        <v>4</v>
      </c>
      <c r="K3" s="22">
        <v>6</v>
      </c>
      <c r="L3" s="22">
        <v>5</v>
      </c>
      <c r="M3" s="22">
        <v>5</v>
      </c>
      <c r="N3" s="22">
        <v>5</v>
      </c>
      <c r="O3" s="22">
        <v>4</v>
      </c>
      <c r="P3" s="22">
        <v>4</v>
      </c>
      <c r="Q3" s="22">
        <v>3</v>
      </c>
      <c r="R3" s="22">
        <v>4</v>
      </c>
      <c r="S3" s="22">
        <v>5</v>
      </c>
      <c r="T3" s="22">
        <v>5</v>
      </c>
      <c r="U3" s="22">
        <v>4</v>
      </c>
      <c r="V3" s="22">
        <v>5</v>
      </c>
      <c r="W3" s="22">
        <v>3</v>
      </c>
      <c r="X3" s="22">
        <v>2</v>
      </c>
      <c r="Y3" s="22">
        <v>3</v>
      </c>
      <c r="Z3" s="22">
        <v>3</v>
      </c>
      <c r="AA3" s="22">
        <v>3</v>
      </c>
      <c r="AB3" s="21" t="s">
        <v>34</v>
      </c>
      <c r="AC3" s="21"/>
      <c r="AD3" s="22">
        <v>5</v>
      </c>
    </row>
    <row r="4" spans="1:30" x14ac:dyDescent="0.2">
      <c r="A4" s="21" t="s">
        <v>44</v>
      </c>
      <c r="B4" s="21" t="s">
        <v>47</v>
      </c>
      <c r="C4" s="22">
        <v>5</v>
      </c>
      <c r="D4" s="22">
        <v>5</v>
      </c>
      <c r="E4" s="22">
        <v>4</v>
      </c>
      <c r="F4" s="22">
        <v>5</v>
      </c>
      <c r="G4" s="22">
        <v>6</v>
      </c>
      <c r="H4" s="22">
        <v>5</v>
      </c>
      <c r="I4" s="22">
        <v>3</v>
      </c>
      <c r="J4" s="22">
        <v>4</v>
      </c>
      <c r="K4" s="22">
        <v>5</v>
      </c>
      <c r="L4" s="22">
        <v>5</v>
      </c>
      <c r="M4" s="22">
        <v>4</v>
      </c>
      <c r="N4" s="22">
        <v>3</v>
      </c>
      <c r="O4" s="22">
        <v>5</v>
      </c>
      <c r="P4" s="22">
        <v>3</v>
      </c>
      <c r="Q4" s="22">
        <v>5</v>
      </c>
      <c r="R4" s="22">
        <v>5</v>
      </c>
      <c r="S4" s="22">
        <v>6</v>
      </c>
      <c r="T4" s="22">
        <v>6</v>
      </c>
      <c r="U4" s="22">
        <v>3</v>
      </c>
      <c r="V4" s="22">
        <v>3</v>
      </c>
      <c r="W4" s="22">
        <v>5</v>
      </c>
      <c r="X4" s="22">
        <v>4</v>
      </c>
      <c r="Y4" s="22">
        <v>6</v>
      </c>
      <c r="Z4" s="22">
        <v>6</v>
      </c>
      <c r="AA4" s="22">
        <v>6</v>
      </c>
      <c r="AB4" s="21" t="s">
        <v>48</v>
      </c>
      <c r="AC4" s="21" t="s">
        <v>49</v>
      </c>
      <c r="AD4" s="22">
        <v>6</v>
      </c>
    </row>
    <row r="5" spans="1:30" x14ac:dyDescent="0.2">
      <c r="C5" s="20">
        <f t="shared" ref="C5:AA5" si="0">AVERAGE(C2:C4)</f>
        <v>3.3333333333333335</v>
      </c>
      <c r="D5" s="20">
        <f t="shared" si="0"/>
        <v>4</v>
      </c>
      <c r="E5" s="20">
        <f t="shared" si="0"/>
        <v>4.333333333333333</v>
      </c>
      <c r="F5" s="20">
        <f t="shared" si="0"/>
        <v>4.666666666666667</v>
      </c>
      <c r="G5" s="20">
        <f t="shared" si="0"/>
        <v>6</v>
      </c>
      <c r="H5" s="20">
        <f t="shared" si="0"/>
        <v>4.333333333333333</v>
      </c>
      <c r="I5" s="20">
        <f t="shared" si="0"/>
        <v>3.6666666666666665</v>
      </c>
      <c r="J5" s="20">
        <f t="shared" si="0"/>
        <v>3.6666666666666665</v>
      </c>
      <c r="K5" s="20">
        <f t="shared" si="0"/>
        <v>5.333333333333333</v>
      </c>
      <c r="L5" s="20">
        <f t="shared" si="0"/>
        <v>5</v>
      </c>
      <c r="M5" s="20">
        <f t="shared" si="0"/>
        <v>4.333333333333333</v>
      </c>
      <c r="N5" s="20">
        <f t="shared" si="0"/>
        <v>4</v>
      </c>
      <c r="O5" s="20">
        <f t="shared" si="0"/>
        <v>4.666666666666667</v>
      </c>
      <c r="P5" s="20">
        <f t="shared" si="0"/>
        <v>3.6666666666666665</v>
      </c>
      <c r="Q5" s="20">
        <f t="shared" si="0"/>
        <v>3.6666666666666665</v>
      </c>
      <c r="R5" s="20">
        <f t="shared" si="0"/>
        <v>4.333333333333333</v>
      </c>
      <c r="S5" s="20">
        <f t="shared" si="0"/>
        <v>5</v>
      </c>
      <c r="T5" s="20">
        <f t="shared" si="0"/>
        <v>5.333333333333333</v>
      </c>
      <c r="U5" s="20">
        <f t="shared" si="0"/>
        <v>3.3333333333333335</v>
      </c>
      <c r="V5" s="20">
        <f t="shared" si="0"/>
        <v>4</v>
      </c>
      <c r="W5" s="20">
        <f t="shared" si="0"/>
        <v>4</v>
      </c>
      <c r="X5" s="20">
        <f t="shared" si="0"/>
        <v>3.3333333333333335</v>
      </c>
      <c r="Y5" s="20">
        <f t="shared" si="0"/>
        <v>4.666666666666667</v>
      </c>
      <c r="Z5" s="20">
        <f t="shared" si="0"/>
        <v>4.333333333333333</v>
      </c>
      <c r="AA5" s="20">
        <f t="shared" si="0"/>
        <v>4</v>
      </c>
      <c r="AB5" s="20"/>
      <c r="AC5" s="20"/>
      <c r="AD5" s="20">
        <f>AVERAGE(AD2:AD4)</f>
        <v>5.333333333333333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outlinePr summaryBelow="0" summaryRight="0"/>
  </sheetPr>
  <dimension ref="A1:AD3"/>
  <sheetViews>
    <sheetView workbookViewId="0"/>
  </sheetViews>
  <sheetFormatPr defaultColWidth="12.5703125" defaultRowHeight="15" customHeight="1" x14ac:dyDescent="0.2"/>
  <cols>
    <col min="1" max="1" width="27.140625" customWidth="1"/>
    <col min="2" max="2" width="18.28515625" customWidth="1"/>
    <col min="3" max="30" width="29.140625" customWidth="1"/>
  </cols>
  <sheetData>
    <row r="1" spans="1:30" x14ac:dyDescent="0.2">
      <c r="A1" s="1" t="s">
        <v>103</v>
      </c>
      <c r="B1" s="1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2" t="s">
        <v>16</v>
      </c>
      <c r="P1" s="2" t="s">
        <v>17</v>
      </c>
      <c r="Q1" s="2" t="s">
        <v>18</v>
      </c>
      <c r="R1" s="2" t="s">
        <v>19</v>
      </c>
      <c r="S1" s="2" t="s">
        <v>20</v>
      </c>
      <c r="T1" s="2" t="s">
        <v>21</v>
      </c>
      <c r="U1" s="2" t="s">
        <v>22</v>
      </c>
      <c r="V1" s="2" t="s">
        <v>23</v>
      </c>
      <c r="W1" s="2" t="s">
        <v>24</v>
      </c>
      <c r="X1" s="2" t="s">
        <v>25</v>
      </c>
      <c r="Y1" s="2" t="s">
        <v>26</v>
      </c>
      <c r="Z1" s="2" t="s">
        <v>27</v>
      </c>
      <c r="AA1" s="2" t="s">
        <v>28</v>
      </c>
      <c r="AB1" s="2" t="s">
        <v>29</v>
      </c>
      <c r="AC1" s="2" t="s">
        <v>30</v>
      </c>
      <c r="AD1" s="2" t="s">
        <v>31</v>
      </c>
    </row>
    <row r="2" spans="1:30" x14ac:dyDescent="0.2">
      <c r="A2" s="13" t="s">
        <v>50</v>
      </c>
      <c r="B2" s="13" t="s">
        <v>51</v>
      </c>
      <c r="C2" s="13">
        <v>5</v>
      </c>
      <c r="D2" s="15">
        <v>1</v>
      </c>
      <c r="E2" s="13">
        <v>5</v>
      </c>
      <c r="F2" s="13">
        <v>6</v>
      </c>
      <c r="G2" s="13">
        <v>5</v>
      </c>
      <c r="H2" s="15">
        <v>7</v>
      </c>
      <c r="I2" s="13">
        <v>2</v>
      </c>
      <c r="J2" s="13">
        <v>6</v>
      </c>
      <c r="K2" s="15">
        <v>1</v>
      </c>
      <c r="L2" s="15">
        <v>7</v>
      </c>
      <c r="M2" s="13">
        <v>5</v>
      </c>
      <c r="N2" s="13">
        <v>2</v>
      </c>
      <c r="O2" s="13">
        <v>2</v>
      </c>
      <c r="P2" s="13">
        <v>3</v>
      </c>
      <c r="Q2" s="15">
        <v>1</v>
      </c>
      <c r="R2" s="15">
        <v>7</v>
      </c>
      <c r="S2" s="15">
        <v>7</v>
      </c>
      <c r="T2" s="15">
        <v>7</v>
      </c>
      <c r="U2" s="13">
        <v>2</v>
      </c>
      <c r="V2" s="13">
        <v>5</v>
      </c>
      <c r="W2" s="13">
        <v>4</v>
      </c>
      <c r="X2" s="13">
        <v>3</v>
      </c>
      <c r="Y2" s="13">
        <v>3</v>
      </c>
      <c r="Z2" s="13">
        <v>2</v>
      </c>
      <c r="AA2" s="13">
        <v>2</v>
      </c>
      <c r="AB2" s="13" t="s">
        <v>38</v>
      </c>
      <c r="AC2" s="13"/>
      <c r="AD2" s="13">
        <v>4</v>
      </c>
    </row>
    <row r="3" spans="1:30" x14ac:dyDescent="0.2">
      <c r="C3" s="20">
        <f t="shared" ref="C3:AA3" si="0">AVERAGE(C2)</f>
        <v>5</v>
      </c>
      <c r="D3" s="20">
        <f t="shared" si="0"/>
        <v>1</v>
      </c>
      <c r="E3" s="20">
        <f t="shared" si="0"/>
        <v>5</v>
      </c>
      <c r="F3" s="20">
        <f t="shared" si="0"/>
        <v>6</v>
      </c>
      <c r="G3" s="20">
        <f t="shared" si="0"/>
        <v>5</v>
      </c>
      <c r="H3" s="20">
        <f t="shared" si="0"/>
        <v>7</v>
      </c>
      <c r="I3" s="20">
        <f t="shared" si="0"/>
        <v>2</v>
      </c>
      <c r="J3" s="20">
        <f t="shared" si="0"/>
        <v>6</v>
      </c>
      <c r="K3" s="20">
        <f t="shared" si="0"/>
        <v>1</v>
      </c>
      <c r="L3" s="20">
        <f t="shared" si="0"/>
        <v>7</v>
      </c>
      <c r="M3" s="20">
        <f t="shared" si="0"/>
        <v>5</v>
      </c>
      <c r="N3" s="20">
        <f t="shared" si="0"/>
        <v>2</v>
      </c>
      <c r="O3" s="20">
        <f t="shared" si="0"/>
        <v>2</v>
      </c>
      <c r="P3" s="20">
        <f t="shared" si="0"/>
        <v>3</v>
      </c>
      <c r="Q3" s="20">
        <f t="shared" si="0"/>
        <v>1</v>
      </c>
      <c r="R3" s="20">
        <f t="shared" si="0"/>
        <v>7</v>
      </c>
      <c r="S3" s="20">
        <f t="shared" si="0"/>
        <v>7</v>
      </c>
      <c r="T3" s="20">
        <f t="shared" si="0"/>
        <v>7</v>
      </c>
      <c r="U3" s="20">
        <f t="shared" si="0"/>
        <v>2</v>
      </c>
      <c r="V3" s="20">
        <f t="shared" si="0"/>
        <v>5</v>
      </c>
      <c r="W3" s="20">
        <f t="shared" si="0"/>
        <v>4</v>
      </c>
      <c r="X3" s="20">
        <f t="shared" si="0"/>
        <v>3</v>
      </c>
      <c r="Y3" s="20">
        <f t="shared" si="0"/>
        <v>3</v>
      </c>
      <c r="Z3" s="20">
        <f t="shared" si="0"/>
        <v>2</v>
      </c>
      <c r="AA3" s="20">
        <f t="shared" si="0"/>
        <v>2</v>
      </c>
      <c r="AB3" s="20"/>
      <c r="AC3" s="20"/>
      <c r="AD3" s="20">
        <f>AVERAGE(AD2)</f>
        <v>4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outlinePr summaryBelow="0" summaryRight="0"/>
  </sheetPr>
  <dimension ref="A1:AD5"/>
  <sheetViews>
    <sheetView workbookViewId="0"/>
  </sheetViews>
  <sheetFormatPr defaultColWidth="12.5703125" defaultRowHeight="15" customHeight="1" x14ac:dyDescent="0.2"/>
  <cols>
    <col min="1" max="1" width="18.28515625" customWidth="1"/>
    <col min="2" max="2" width="61.140625" customWidth="1"/>
    <col min="3" max="30" width="29.140625" customWidth="1"/>
  </cols>
  <sheetData>
    <row r="1" spans="1:30" x14ac:dyDescent="0.2">
      <c r="A1" s="1" t="s">
        <v>103</v>
      </c>
      <c r="B1" s="1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2" t="s">
        <v>16</v>
      </c>
      <c r="P1" s="2" t="s">
        <v>17</v>
      </c>
      <c r="Q1" s="2" t="s">
        <v>18</v>
      </c>
      <c r="R1" s="2" t="s">
        <v>19</v>
      </c>
      <c r="S1" s="2" t="s">
        <v>20</v>
      </c>
      <c r="T1" s="2" t="s">
        <v>21</v>
      </c>
      <c r="U1" s="2" t="s">
        <v>22</v>
      </c>
      <c r="V1" s="2" t="s">
        <v>23</v>
      </c>
      <c r="W1" s="2" t="s">
        <v>24</v>
      </c>
      <c r="X1" s="2" t="s">
        <v>25</v>
      </c>
      <c r="Y1" s="2" t="s">
        <v>26</v>
      </c>
      <c r="Z1" s="2" t="s">
        <v>27</v>
      </c>
      <c r="AA1" s="2" t="s">
        <v>28</v>
      </c>
      <c r="AB1" s="2" t="s">
        <v>29</v>
      </c>
      <c r="AC1" s="2" t="s">
        <v>30</v>
      </c>
      <c r="AD1" s="2" t="s">
        <v>31</v>
      </c>
    </row>
    <row r="2" spans="1:30" x14ac:dyDescent="0.2">
      <c r="A2" s="21" t="s">
        <v>52</v>
      </c>
      <c r="B2" s="21" t="s">
        <v>53</v>
      </c>
      <c r="C2" s="22">
        <v>2</v>
      </c>
      <c r="D2" s="22">
        <v>3</v>
      </c>
      <c r="E2" s="22">
        <v>3</v>
      </c>
      <c r="F2" s="22">
        <v>5</v>
      </c>
      <c r="G2" s="22">
        <v>2</v>
      </c>
      <c r="H2" s="22">
        <v>5</v>
      </c>
      <c r="I2" s="22">
        <v>4</v>
      </c>
      <c r="J2" s="22">
        <v>4</v>
      </c>
      <c r="K2" s="22">
        <v>4</v>
      </c>
      <c r="L2" s="22">
        <v>5</v>
      </c>
      <c r="M2" s="22">
        <v>4</v>
      </c>
      <c r="N2" s="22">
        <v>4</v>
      </c>
      <c r="O2" s="22">
        <v>6</v>
      </c>
      <c r="P2" s="22">
        <v>4</v>
      </c>
      <c r="Q2" s="22">
        <v>3</v>
      </c>
      <c r="R2" s="22">
        <v>4</v>
      </c>
      <c r="S2" s="22">
        <v>4</v>
      </c>
      <c r="T2" s="22">
        <v>4</v>
      </c>
      <c r="U2" s="22">
        <v>3</v>
      </c>
      <c r="V2" s="22">
        <v>4</v>
      </c>
      <c r="W2" s="22">
        <v>5</v>
      </c>
      <c r="X2" s="22">
        <v>5</v>
      </c>
      <c r="Y2" s="22">
        <v>5</v>
      </c>
      <c r="Z2" s="22">
        <v>5</v>
      </c>
      <c r="AA2" s="22">
        <v>5</v>
      </c>
      <c r="AB2" s="21" t="s">
        <v>34</v>
      </c>
      <c r="AC2" s="21"/>
      <c r="AD2" s="22">
        <v>5</v>
      </c>
    </row>
    <row r="3" spans="1:30" x14ac:dyDescent="0.2">
      <c r="A3" s="21" t="s">
        <v>52</v>
      </c>
      <c r="B3" s="21" t="s">
        <v>54</v>
      </c>
      <c r="C3" s="22">
        <v>3</v>
      </c>
      <c r="D3" s="22">
        <v>1</v>
      </c>
      <c r="E3" s="22">
        <v>5</v>
      </c>
      <c r="F3" s="22">
        <v>5</v>
      </c>
      <c r="G3" s="22">
        <v>7</v>
      </c>
      <c r="H3" s="22">
        <v>7</v>
      </c>
      <c r="I3" s="22">
        <v>5</v>
      </c>
      <c r="J3" s="22">
        <v>4</v>
      </c>
      <c r="K3" s="22">
        <v>5</v>
      </c>
      <c r="L3" s="22">
        <v>4</v>
      </c>
      <c r="M3" s="22">
        <v>6</v>
      </c>
      <c r="N3" s="22">
        <v>5</v>
      </c>
      <c r="O3" s="22">
        <v>6</v>
      </c>
      <c r="P3" s="22">
        <v>4</v>
      </c>
      <c r="Q3" s="22">
        <v>3</v>
      </c>
      <c r="R3" s="22">
        <v>5</v>
      </c>
      <c r="S3" s="22">
        <v>5</v>
      </c>
      <c r="T3" s="22">
        <v>5</v>
      </c>
      <c r="U3" s="22">
        <v>3</v>
      </c>
      <c r="V3" s="22">
        <v>4</v>
      </c>
      <c r="W3" s="22">
        <v>4</v>
      </c>
      <c r="X3" s="22">
        <v>3</v>
      </c>
      <c r="Y3" s="22">
        <v>4</v>
      </c>
      <c r="Z3" s="22">
        <v>2</v>
      </c>
      <c r="AA3" s="22">
        <v>2</v>
      </c>
      <c r="AB3" s="21" t="s">
        <v>34</v>
      </c>
      <c r="AC3" s="21"/>
      <c r="AD3" s="22">
        <v>6</v>
      </c>
    </row>
    <row r="4" spans="1:30" x14ac:dyDescent="0.2">
      <c r="A4" s="21" t="s">
        <v>52</v>
      </c>
      <c r="B4" s="21" t="s">
        <v>55</v>
      </c>
      <c r="C4" s="22">
        <v>5</v>
      </c>
      <c r="D4" s="22">
        <v>3</v>
      </c>
      <c r="E4" s="22">
        <v>4</v>
      </c>
      <c r="F4" s="22">
        <v>5</v>
      </c>
      <c r="G4" s="22">
        <v>7</v>
      </c>
      <c r="H4" s="22">
        <v>7</v>
      </c>
      <c r="I4" s="22">
        <v>5</v>
      </c>
      <c r="J4" s="22">
        <v>6</v>
      </c>
      <c r="K4" s="22">
        <v>6</v>
      </c>
      <c r="L4" s="22">
        <v>6</v>
      </c>
      <c r="M4" s="22">
        <v>6</v>
      </c>
      <c r="N4" s="22">
        <v>5</v>
      </c>
      <c r="O4" s="22">
        <v>6</v>
      </c>
      <c r="P4" s="22">
        <v>6</v>
      </c>
      <c r="Q4" s="22">
        <v>7</v>
      </c>
      <c r="R4" s="22">
        <v>6</v>
      </c>
      <c r="S4" s="22">
        <v>6</v>
      </c>
      <c r="T4" s="22">
        <v>6</v>
      </c>
      <c r="U4" s="22">
        <v>4</v>
      </c>
      <c r="V4" s="22">
        <v>5</v>
      </c>
      <c r="W4" s="22">
        <v>6</v>
      </c>
      <c r="X4" s="22">
        <v>6</v>
      </c>
      <c r="Y4" s="22">
        <v>6</v>
      </c>
      <c r="Z4" s="22">
        <v>6</v>
      </c>
      <c r="AA4" s="22">
        <v>6</v>
      </c>
      <c r="AB4" s="21" t="s">
        <v>34</v>
      </c>
      <c r="AC4" s="21"/>
      <c r="AD4" s="22">
        <v>6</v>
      </c>
    </row>
    <row r="5" spans="1:30" x14ac:dyDescent="0.2">
      <c r="C5" s="20">
        <f t="shared" ref="C5:AA5" si="0">AVERAGE(C2:C4)</f>
        <v>3.3333333333333335</v>
      </c>
      <c r="D5" s="20">
        <f t="shared" si="0"/>
        <v>2.3333333333333335</v>
      </c>
      <c r="E5" s="20">
        <f t="shared" si="0"/>
        <v>4</v>
      </c>
      <c r="F5" s="20">
        <f t="shared" si="0"/>
        <v>5</v>
      </c>
      <c r="G5" s="20">
        <f t="shared" si="0"/>
        <v>5.333333333333333</v>
      </c>
      <c r="H5" s="20">
        <f t="shared" si="0"/>
        <v>6.333333333333333</v>
      </c>
      <c r="I5" s="20">
        <f t="shared" si="0"/>
        <v>4.666666666666667</v>
      </c>
      <c r="J5" s="20">
        <f t="shared" si="0"/>
        <v>4.666666666666667</v>
      </c>
      <c r="K5" s="20">
        <f t="shared" si="0"/>
        <v>5</v>
      </c>
      <c r="L5" s="20">
        <f t="shared" si="0"/>
        <v>5</v>
      </c>
      <c r="M5" s="20">
        <f t="shared" si="0"/>
        <v>5.333333333333333</v>
      </c>
      <c r="N5" s="20">
        <f t="shared" si="0"/>
        <v>4.666666666666667</v>
      </c>
      <c r="O5" s="20">
        <f t="shared" si="0"/>
        <v>6</v>
      </c>
      <c r="P5" s="20">
        <f t="shared" si="0"/>
        <v>4.666666666666667</v>
      </c>
      <c r="Q5" s="20">
        <f t="shared" si="0"/>
        <v>4.333333333333333</v>
      </c>
      <c r="R5" s="20">
        <f t="shared" si="0"/>
        <v>5</v>
      </c>
      <c r="S5" s="20">
        <f t="shared" si="0"/>
        <v>5</v>
      </c>
      <c r="T5" s="20">
        <f t="shared" si="0"/>
        <v>5</v>
      </c>
      <c r="U5" s="20">
        <f t="shared" si="0"/>
        <v>3.3333333333333335</v>
      </c>
      <c r="V5" s="20">
        <f t="shared" si="0"/>
        <v>4.333333333333333</v>
      </c>
      <c r="W5" s="20">
        <f t="shared" si="0"/>
        <v>5</v>
      </c>
      <c r="X5" s="20">
        <f t="shared" si="0"/>
        <v>4.666666666666667</v>
      </c>
      <c r="Y5" s="20">
        <f t="shared" si="0"/>
        <v>5</v>
      </c>
      <c r="Z5" s="20">
        <f t="shared" si="0"/>
        <v>4.333333333333333</v>
      </c>
      <c r="AA5" s="20">
        <f t="shared" si="0"/>
        <v>4.333333333333333</v>
      </c>
      <c r="AB5" s="20"/>
      <c r="AC5" s="20"/>
      <c r="AD5" s="20">
        <f>AVERAGE(AD2:AD4)</f>
        <v>5.666666666666667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outlinePr summaryBelow="0" summaryRight="0"/>
  </sheetPr>
  <dimension ref="A1:AD13"/>
  <sheetViews>
    <sheetView workbookViewId="0"/>
  </sheetViews>
  <sheetFormatPr defaultColWidth="12.5703125" defaultRowHeight="15" customHeight="1" x14ac:dyDescent="0.2"/>
  <cols>
    <col min="1" max="1" width="18.28515625" customWidth="1"/>
    <col min="2" max="2" width="75.85546875" customWidth="1"/>
    <col min="3" max="30" width="29.140625" customWidth="1"/>
  </cols>
  <sheetData>
    <row r="1" spans="1:30" x14ac:dyDescent="0.2">
      <c r="A1" s="1" t="s">
        <v>103</v>
      </c>
      <c r="B1" s="1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2" t="s">
        <v>16</v>
      </c>
      <c r="P1" s="2" t="s">
        <v>17</v>
      </c>
      <c r="Q1" s="2" t="s">
        <v>18</v>
      </c>
      <c r="R1" s="2" t="s">
        <v>19</v>
      </c>
      <c r="S1" s="2" t="s">
        <v>20</v>
      </c>
      <c r="T1" s="2" t="s">
        <v>21</v>
      </c>
      <c r="U1" s="2" t="s">
        <v>22</v>
      </c>
      <c r="V1" s="2" t="s">
        <v>23</v>
      </c>
      <c r="W1" s="2" t="s">
        <v>24</v>
      </c>
      <c r="X1" s="2" t="s">
        <v>25</v>
      </c>
      <c r="Y1" s="2" t="s">
        <v>26</v>
      </c>
      <c r="Z1" s="2" t="s">
        <v>27</v>
      </c>
      <c r="AA1" s="2" t="s">
        <v>28</v>
      </c>
      <c r="AB1" s="2" t="s">
        <v>29</v>
      </c>
      <c r="AC1" s="2" t="s">
        <v>30</v>
      </c>
      <c r="AD1" s="2" t="s">
        <v>31</v>
      </c>
    </row>
    <row r="2" spans="1:30" x14ac:dyDescent="0.2">
      <c r="A2" s="21" t="s">
        <v>56</v>
      </c>
      <c r="B2" s="21" t="s">
        <v>57</v>
      </c>
      <c r="C2" s="22">
        <v>5</v>
      </c>
      <c r="D2" s="22">
        <v>2</v>
      </c>
      <c r="E2" s="22">
        <v>4</v>
      </c>
      <c r="F2" s="22">
        <v>6</v>
      </c>
      <c r="G2" s="22">
        <v>6</v>
      </c>
      <c r="H2" s="22">
        <v>6</v>
      </c>
      <c r="I2" s="22">
        <v>4</v>
      </c>
      <c r="J2" s="22">
        <v>5</v>
      </c>
      <c r="K2" s="22">
        <v>6</v>
      </c>
      <c r="L2" s="22">
        <v>4</v>
      </c>
      <c r="M2" s="22">
        <v>5</v>
      </c>
      <c r="N2" s="22">
        <v>5</v>
      </c>
      <c r="O2" s="22">
        <v>5</v>
      </c>
      <c r="P2" s="22">
        <v>5</v>
      </c>
      <c r="Q2" s="22">
        <v>5</v>
      </c>
      <c r="R2" s="22">
        <v>6</v>
      </c>
      <c r="S2" s="22">
        <v>5</v>
      </c>
      <c r="T2" s="22">
        <v>5</v>
      </c>
      <c r="U2" s="22">
        <v>3</v>
      </c>
      <c r="V2" s="22">
        <v>6</v>
      </c>
      <c r="W2" s="22">
        <v>5</v>
      </c>
      <c r="X2" s="22">
        <v>5</v>
      </c>
      <c r="Y2" s="22">
        <v>5</v>
      </c>
      <c r="Z2" s="22">
        <v>6</v>
      </c>
      <c r="AA2" s="22">
        <v>6</v>
      </c>
      <c r="AB2" s="21" t="s">
        <v>34</v>
      </c>
      <c r="AC2" s="21"/>
      <c r="AD2" s="22">
        <v>5</v>
      </c>
    </row>
    <row r="3" spans="1:30" x14ac:dyDescent="0.2">
      <c r="A3" s="21" t="s">
        <v>56</v>
      </c>
      <c r="B3" s="21" t="s">
        <v>58</v>
      </c>
      <c r="C3" s="22">
        <v>3</v>
      </c>
      <c r="D3" s="22">
        <v>3</v>
      </c>
      <c r="E3" s="22">
        <v>3</v>
      </c>
      <c r="F3" s="22">
        <v>3</v>
      </c>
      <c r="G3" s="22">
        <v>4</v>
      </c>
      <c r="H3" s="22">
        <v>4</v>
      </c>
      <c r="I3" s="22">
        <v>4</v>
      </c>
      <c r="J3" s="22">
        <v>5</v>
      </c>
      <c r="K3" s="22">
        <v>3</v>
      </c>
      <c r="L3" s="22">
        <v>5</v>
      </c>
      <c r="M3" s="22">
        <v>5</v>
      </c>
      <c r="N3" s="22">
        <v>5</v>
      </c>
      <c r="O3" s="22">
        <v>5</v>
      </c>
      <c r="P3" s="22">
        <v>3</v>
      </c>
      <c r="Q3" s="22">
        <v>4</v>
      </c>
      <c r="R3" s="22">
        <v>4</v>
      </c>
      <c r="S3" s="22">
        <v>5</v>
      </c>
      <c r="T3" s="22">
        <v>4</v>
      </c>
      <c r="U3" s="22">
        <v>3</v>
      </c>
      <c r="V3" s="22">
        <v>3</v>
      </c>
      <c r="W3" s="22">
        <v>5</v>
      </c>
      <c r="X3" s="22">
        <v>5</v>
      </c>
      <c r="Y3" s="22">
        <v>5</v>
      </c>
      <c r="Z3" s="22">
        <v>5</v>
      </c>
      <c r="AA3" s="22">
        <v>5</v>
      </c>
      <c r="AB3" s="21" t="s">
        <v>34</v>
      </c>
      <c r="AC3" s="21"/>
      <c r="AD3" s="22">
        <v>6</v>
      </c>
    </row>
    <row r="4" spans="1:30" x14ac:dyDescent="0.2">
      <c r="A4" s="21" t="s">
        <v>56</v>
      </c>
      <c r="B4" s="21" t="s">
        <v>59</v>
      </c>
      <c r="C4" s="22">
        <v>2</v>
      </c>
      <c r="D4" s="22">
        <v>2</v>
      </c>
      <c r="E4" s="22">
        <v>2</v>
      </c>
      <c r="F4" s="22">
        <v>5</v>
      </c>
      <c r="G4" s="22">
        <v>6</v>
      </c>
      <c r="H4" s="22">
        <v>4</v>
      </c>
      <c r="I4" s="22">
        <v>6</v>
      </c>
      <c r="J4" s="22">
        <v>4</v>
      </c>
      <c r="K4" s="22">
        <v>6</v>
      </c>
      <c r="L4" s="22">
        <v>4</v>
      </c>
      <c r="M4" s="22">
        <v>4</v>
      </c>
      <c r="N4" s="22">
        <v>3</v>
      </c>
      <c r="O4" s="22">
        <v>3</v>
      </c>
      <c r="P4" s="22">
        <v>4</v>
      </c>
      <c r="Q4" s="22">
        <v>3</v>
      </c>
      <c r="R4" s="22">
        <v>6</v>
      </c>
      <c r="S4" s="22">
        <v>5</v>
      </c>
      <c r="T4" s="22">
        <v>5</v>
      </c>
      <c r="U4" s="22">
        <v>4</v>
      </c>
      <c r="V4" s="22">
        <v>6</v>
      </c>
      <c r="W4" s="22">
        <v>4</v>
      </c>
      <c r="X4" s="22">
        <v>5</v>
      </c>
      <c r="Y4" s="22">
        <v>5</v>
      </c>
      <c r="Z4" s="22">
        <v>5</v>
      </c>
      <c r="AA4" s="22">
        <v>5</v>
      </c>
      <c r="AB4" s="21" t="s">
        <v>34</v>
      </c>
      <c r="AC4" s="21"/>
      <c r="AD4" s="22">
        <v>6</v>
      </c>
    </row>
    <row r="5" spans="1:30" x14ac:dyDescent="0.2">
      <c r="A5" s="21" t="s">
        <v>56</v>
      </c>
      <c r="B5" s="21" t="s">
        <v>60</v>
      </c>
      <c r="C5" s="22">
        <v>5</v>
      </c>
      <c r="D5" s="22">
        <v>5</v>
      </c>
      <c r="E5" s="22">
        <v>6</v>
      </c>
      <c r="F5" s="22">
        <v>6</v>
      </c>
      <c r="G5" s="22">
        <v>7</v>
      </c>
      <c r="H5" s="22">
        <v>5</v>
      </c>
      <c r="I5" s="22">
        <v>5</v>
      </c>
      <c r="J5" s="22">
        <v>5</v>
      </c>
      <c r="K5" s="22">
        <v>6</v>
      </c>
      <c r="L5" s="22">
        <v>6</v>
      </c>
      <c r="M5" s="22">
        <v>5</v>
      </c>
      <c r="N5" s="22">
        <v>5</v>
      </c>
      <c r="O5" s="22">
        <v>5</v>
      </c>
      <c r="P5" s="22">
        <v>4</v>
      </c>
      <c r="Q5" s="22">
        <v>5</v>
      </c>
      <c r="R5" s="22">
        <v>6</v>
      </c>
      <c r="S5" s="22">
        <v>6</v>
      </c>
      <c r="T5" s="22">
        <v>6</v>
      </c>
      <c r="U5" s="22">
        <v>5</v>
      </c>
      <c r="V5" s="22">
        <v>6</v>
      </c>
      <c r="W5" s="22">
        <v>5</v>
      </c>
      <c r="X5" s="22">
        <v>5</v>
      </c>
      <c r="Y5" s="22">
        <v>5</v>
      </c>
      <c r="Z5" s="22">
        <v>5</v>
      </c>
      <c r="AA5" s="22">
        <v>5</v>
      </c>
      <c r="AB5" s="21" t="s">
        <v>34</v>
      </c>
      <c r="AC5" s="21"/>
      <c r="AD5" s="22">
        <v>5</v>
      </c>
    </row>
    <row r="6" spans="1:30" x14ac:dyDescent="0.2">
      <c r="A6" s="21" t="s">
        <v>56</v>
      </c>
      <c r="B6" s="21" t="s">
        <v>61</v>
      </c>
      <c r="C6" s="22">
        <v>6</v>
      </c>
      <c r="D6" s="22">
        <v>5</v>
      </c>
      <c r="E6" s="22">
        <v>6</v>
      </c>
      <c r="F6" s="22">
        <v>6</v>
      </c>
      <c r="G6" s="22">
        <v>6</v>
      </c>
      <c r="H6" s="22">
        <v>5</v>
      </c>
      <c r="I6" s="22">
        <v>5</v>
      </c>
      <c r="J6" s="22">
        <v>5</v>
      </c>
      <c r="K6" s="22">
        <v>5</v>
      </c>
      <c r="L6" s="22">
        <v>6</v>
      </c>
      <c r="M6" s="22">
        <v>5</v>
      </c>
      <c r="N6" s="22">
        <v>6</v>
      </c>
      <c r="O6" s="22">
        <v>6</v>
      </c>
      <c r="P6" s="22">
        <v>5</v>
      </c>
      <c r="Q6" s="22">
        <v>5</v>
      </c>
      <c r="R6" s="22">
        <v>6</v>
      </c>
      <c r="S6" s="22">
        <v>6</v>
      </c>
      <c r="T6" s="22">
        <v>6</v>
      </c>
      <c r="U6" s="22">
        <v>5</v>
      </c>
      <c r="V6" s="22">
        <v>5</v>
      </c>
      <c r="W6" s="22">
        <v>5</v>
      </c>
      <c r="X6" s="22">
        <v>5</v>
      </c>
      <c r="Y6" s="22">
        <v>6</v>
      </c>
      <c r="Z6" s="22">
        <v>5</v>
      </c>
      <c r="AA6" s="22">
        <v>5</v>
      </c>
      <c r="AB6" s="21" t="s">
        <v>34</v>
      </c>
      <c r="AC6" s="21"/>
      <c r="AD6" s="22">
        <v>5</v>
      </c>
    </row>
    <row r="7" spans="1:30" x14ac:dyDescent="0.2">
      <c r="A7" s="21" t="s">
        <v>56</v>
      </c>
      <c r="B7" s="21" t="s">
        <v>62</v>
      </c>
      <c r="C7" s="22">
        <v>4</v>
      </c>
      <c r="D7" s="22">
        <v>2</v>
      </c>
      <c r="E7" s="22">
        <v>4</v>
      </c>
      <c r="F7" s="22">
        <v>3</v>
      </c>
      <c r="G7" s="22">
        <v>6</v>
      </c>
      <c r="H7" s="22">
        <v>4</v>
      </c>
      <c r="I7" s="22">
        <v>4</v>
      </c>
      <c r="J7" s="22">
        <v>4</v>
      </c>
      <c r="K7" s="22">
        <v>2</v>
      </c>
      <c r="L7" s="22">
        <v>4</v>
      </c>
      <c r="M7" s="22">
        <v>5</v>
      </c>
      <c r="N7" s="22">
        <v>3</v>
      </c>
      <c r="O7" s="22">
        <v>3</v>
      </c>
      <c r="P7" s="22">
        <v>4</v>
      </c>
      <c r="Q7" s="22">
        <v>2</v>
      </c>
      <c r="R7" s="22">
        <v>3</v>
      </c>
      <c r="S7" s="22">
        <v>3</v>
      </c>
      <c r="T7" s="22">
        <v>4</v>
      </c>
      <c r="U7" s="22">
        <v>2</v>
      </c>
      <c r="V7" s="22">
        <v>3</v>
      </c>
      <c r="W7" s="22">
        <v>4</v>
      </c>
      <c r="X7" s="22">
        <v>5</v>
      </c>
      <c r="Y7" s="22">
        <v>6</v>
      </c>
      <c r="Z7" s="22">
        <v>5</v>
      </c>
      <c r="AA7" s="22">
        <v>3</v>
      </c>
      <c r="AB7" s="21" t="s">
        <v>38</v>
      </c>
      <c r="AC7" s="21"/>
      <c r="AD7" s="22">
        <v>4</v>
      </c>
    </row>
    <row r="8" spans="1:30" x14ac:dyDescent="0.2">
      <c r="A8" s="21" t="s">
        <v>56</v>
      </c>
      <c r="B8" s="21" t="s">
        <v>63</v>
      </c>
      <c r="C8" s="22">
        <v>3</v>
      </c>
      <c r="D8" s="22">
        <v>1</v>
      </c>
      <c r="E8" s="22">
        <v>3</v>
      </c>
      <c r="F8" s="22">
        <v>7</v>
      </c>
      <c r="G8" s="22">
        <v>7</v>
      </c>
      <c r="H8" s="22">
        <v>6</v>
      </c>
      <c r="I8" s="22">
        <v>7</v>
      </c>
      <c r="J8" s="22">
        <v>7</v>
      </c>
      <c r="K8" s="22">
        <v>1</v>
      </c>
      <c r="L8" s="22">
        <v>5</v>
      </c>
      <c r="M8" s="22">
        <v>7</v>
      </c>
      <c r="N8" s="22">
        <v>3</v>
      </c>
      <c r="O8" s="22">
        <v>5</v>
      </c>
      <c r="P8" s="22">
        <v>5</v>
      </c>
      <c r="Q8" s="22">
        <v>5</v>
      </c>
      <c r="R8" s="22">
        <v>7</v>
      </c>
      <c r="S8" s="22">
        <v>7</v>
      </c>
      <c r="T8" s="22">
        <v>7</v>
      </c>
      <c r="U8" s="22">
        <v>7</v>
      </c>
      <c r="V8" s="22">
        <v>7</v>
      </c>
      <c r="W8" s="22">
        <v>7</v>
      </c>
      <c r="X8" s="22">
        <v>7</v>
      </c>
      <c r="Y8" s="22">
        <v>7</v>
      </c>
      <c r="Z8" s="22">
        <v>7</v>
      </c>
      <c r="AA8" s="22">
        <v>7</v>
      </c>
      <c r="AB8" s="21" t="s">
        <v>48</v>
      </c>
      <c r="AC8" s="21" t="s">
        <v>64</v>
      </c>
      <c r="AD8" s="22">
        <v>7</v>
      </c>
    </row>
    <row r="9" spans="1:30" x14ac:dyDescent="0.2">
      <c r="A9" s="21" t="s">
        <v>56</v>
      </c>
      <c r="B9" s="21" t="s">
        <v>65</v>
      </c>
      <c r="C9" s="22">
        <v>5</v>
      </c>
      <c r="D9" s="22">
        <v>5</v>
      </c>
      <c r="E9" s="22">
        <v>5</v>
      </c>
      <c r="F9" s="22">
        <v>5</v>
      </c>
      <c r="G9" s="22">
        <v>5</v>
      </c>
      <c r="H9" s="22">
        <v>5</v>
      </c>
      <c r="I9" s="22">
        <v>5</v>
      </c>
      <c r="J9" s="22">
        <v>6</v>
      </c>
      <c r="K9" s="22">
        <v>3</v>
      </c>
      <c r="L9" s="22">
        <v>5</v>
      </c>
      <c r="M9" s="22">
        <v>6</v>
      </c>
      <c r="N9" s="22">
        <v>6</v>
      </c>
      <c r="O9" s="22">
        <v>5</v>
      </c>
      <c r="P9" s="22">
        <v>5</v>
      </c>
      <c r="Q9" s="22">
        <v>3</v>
      </c>
      <c r="R9" s="22">
        <v>3</v>
      </c>
      <c r="S9" s="22">
        <v>5</v>
      </c>
      <c r="T9" s="22">
        <v>4</v>
      </c>
      <c r="U9" s="22">
        <v>4</v>
      </c>
      <c r="V9" s="22">
        <v>4</v>
      </c>
      <c r="W9" s="22">
        <v>4</v>
      </c>
      <c r="X9" s="22">
        <v>4</v>
      </c>
      <c r="Y9" s="22">
        <v>5</v>
      </c>
      <c r="Z9" s="22">
        <v>5</v>
      </c>
      <c r="AA9" s="22">
        <v>3</v>
      </c>
      <c r="AB9" s="21" t="s">
        <v>48</v>
      </c>
      <c r="AC9" s="21" t="s">
        <v>66</v>
      </c>
      <c r="AD9" s="22">
        <v>5</v>
      </c>
    </row>
    <row r="10" spans="1:30" x14ac:dyDescent="0.2">
      <c r="A10" s="21" t="s">
        <v>56</v>
      </c>
      <c r="B10" s="21" t="s">
        <v>67</v>
      </c>
      <c r="C10" s="22">
        <v>5</v>
      </c>
      <c r="D10" s="22">
        <v>3</v>
      </c>
      <c r="E10" s="22">
        <v>7</v>
      </c>
      <c r="F10" s="22">
        <v>7</v>
      </c>
      <c r="G10" s="22">
        <v>7</v>
      </c>
      <c r="H10" s="22">
        <v>7</v>
      </c>
      <c r="I10" s="22">
        <v>7</v>
      </c>
      <c r="J10" s="22">
        <v>7</v>
      </c>
      <c r="K10" s="22">
        <v>4</v>
      </c>
      <c r="L10" s="22">
        <v>7</v>
      </c>
      <c r="M10" s="22">
        <v>7</v>
      </c>
      <c r="N10" s="22">
        <v>6</v>
      </c>
      <c r="O10" s="22">
        <v>6</v>
      </c>
      <c r="P10" s="22">
        <v>7</v>
      </c>
      <c r="Q10" s="22">
        <v>7</v>
      </c>
      <c r="R10" s="22">
        <v>7</v>
      </c>
      <c r="S10" s="22">
        <v>7</v>
      </c>
      <c r="T10" s="22">
        <v>7</v>
      </c>
      <c r="U10" s="22">
        <v>7</v>
      </c>
      <c r="V10" s="22">
        <v>7</v>
      </c>
      <c r="W10" s="22">
        <v>5</v>
      </c>
      <c r="X10" s="22">
        <v>6</v>
      </c>
      <c r="Y10" s="22">
        <v>6</v>
      </c>
      <c r="Z10" s="22">
        <v>6</v>
      </c>
      <c r="AA10" s="22">
        <v>5</v>
      </c>
      <c r="AB10" s="21" t="s">
        <v>34</v>
      </c>
      <c r="AC10" s="21"/>
      <c r="AD10" s="22">
        <v>7</v>
      </c>
    </row>
    <row r="11" spans="1:30" x14ac:dyDescent="0.2">
      <c r="A11" s="21" t="s">
        <v>56</v>
      </c>
      <c r="B11" s="21" t="s">
        <v>68</v>
      </c>
      <c r="C11" s="22">
        <v>5</v>
      </c>
      <c r="D11" s="22">
        <v>5</v>
      </c>
      <c r="E11" s="22">
        <v>6</v>
      </c>
      <c r="F11" s="22">
        <v>6</v>
      </c>
      <c r="G11" s="22">
        <v>5</v>
      </c>
      <c r="H11" s="22">
        <v>5</v>
      </c>
      <c r="I11" s="22">
        <v>4</v>
      </c>
      <c r="J11" s="22">
        <v>4</v>
      </c>
      <c r="K11" s="22">
        <v>3</v>
      </c>
      <c r="L11" s="22">
        <v>4</v>
      </c>
      <c r="M11" s="22">
        <v>4</v>
      </c>
      <c r="N11" s="22">
        <v>4</v>
      </c>
      <c r="O11" s="22">
        <v>4</v>
      </c>
      <c r="P11" s="22">
        <v>4</v>
      </c>
      <c r="Q11" s="22">
        <v>4</v>
      </c>
      <c r="R11" s="22">
        <v>5</v>
      </c>
      <c r="S11" s="22">
        <v>6</v>
      </c>
      <c r="T11" s="22">
        <v>6</v>
      </c>
      <c r="U11" s="22">
        <v>5</v>
      </c>
      <c r="V11" s="22">
        <v>5</v>
      </c>
      <c r="W11" s="22">
        <v>6</v>
      </c>
      <c r="X11" s="22">
        <v>6</v>
      </c>
      <c r="Y11" s="22">
        <v>6</v>
      </c>
      <c r="Z11" s="22">
        <v>6</v>
      </c>
      <c r="AA11" s="22">
        <v>5</v>
      </c>
      <c r="AB11" s="21" t="s">
        <v>34</v>
      </c>
      <c r="AC11" s="21"/>
      <c r="AD11" s="22">
        <v>5</v>
      </c>
    </row>
    <row r="12" spans="1:30" x14ac:dyDescent="0.2">
      <c r="A12" s="21" t="s">
        <v>56</v>
      </c>
      <c r="B12" s="21" t="s">
        <v>69</v>
      </c>
      <c r="C12" s="22">
        <v>5</v>
      </c>
      <c r="D12" s="22">
        <v>2</v>
      </c>
      <c r="E12" s="22">
        <v>4</v>
      </c>
      <c r="F12" s="22">
        <v>6</v>
      </c>
      <c r="G12" s="22">
        <v>4</v>
      </c>
      <c r="H12" s="22">
        <v>6</v>
      </c>
      <c r="I12" s="22">
        <v>2</v>
      </c>
      <c r="J12" s="22">
        <v>5</v>
      </c>
      <c r="K12" s="22">
        <v>5</v>
      </c>
      <c r="L12" s="22">
        <v>6</v>
      </c>
      <c r="M12" s="22">
        <v>6</v>
      </c>
      <c r="N12" s="22">
        <v>6</v>
      </c>
      <c r="O12" s="22">
        <v>7</v>
      </c>
      <c r="P12" s="22">
        <v>5</v>
      </c>
      <c r="Q12" s="22">
        <v>4</v>
      </c>
      <c r="R12" s="22">
        <v>6</v>
      </c>
      <c r="S12" s="22">
        <v>7</v>
      </c>
      <c r="T12" s="22">
        <v>5</v>
      </c>
      <c r="U12" s="22">
        <v>2</v>
      </c>
      <c r="V12" s="22">
        <v>5</v>
      </c>
      <c r="W12" s="22">
        <v>6</v>
      </c>
      <c r="X12" s="22">
        <v>5</v>
      </c>
      <c r="Y12" s="22">
        <v>6</v>
      </c>
      <c r="Z12" s="22">
        <v>6</v>
      </c>
      <c r="AA12" s="22">
        <v>3</v>
      </c>
      <c r="AB12" s="21" t="s">
        <v>34</v>
      </c>
      <c r="AC12" s="21"/>
      <c r="AD12" s="22">
        <v>5</v>
      </c>
    </row>
    <row r="13" spans="1:30" x14ac:dyDescent="0.2">
      <c r="C13" s="20">
        <f t="shared" ref="C13:AA13" si="0">AVERAGE(C2:C12)</f>
        <v>4.3636363636363633</v>
      </c>
      <c r="D13" s="20">
        <f t="shared" si="0"/>
        <v>3.1818181818181817</v>
      </c>
      <c r="E13" s="20">
        <f t="shared" si="0"/>
        <v>4.5454545454545459</v>
      </c>
      <c r="F13" s="20">
        <f t="shared" si="0"/>
        <v>5.4545454545454541</v>
      </c>
      <c r="G13" s="20">
        <f t="shared" si="0"/>
        <v>5.7272727272727275</v>
      </c>
      <c r="H13" s="20">
        <f t="shared" si="0"/>
        <v>5.1818181818181817</v>
      </c>
      <c r="I13" s="20">
        <f t="shared" si="0"/>
        <v>4.8181818181818183</v>
      </c>
      <c r="J13" s="20">
        <f t="shared" si="0"/>
        <v>5.1818181818181817</v>
      </c>
      <c r="K13" s="20">
        <f t="shared" si="0"/>
        <v>4</v>
      </c>
      <c r="L13" s="20">
        <f t="shared" si="0"/>
        <v>5.0909090909090908</v>
      </c>
      <c r="M13" s="20">
        <f t="shared" si="0"/>
        <v>5.3636363636363633</v>
      </c>
      <c r="N13" s="20">
        <f t="shared" si="0"/>
        <v>4.7272727272727275</v>
      </c>
      <c r="O13" s="20">
        <f t="shared" si="0"/>
        <v>4.9090909090909092</v>
      </c>
      <c r="P13" s="20">
        <f t="shared" si="0"/>
        <v>4.6363636363636367</v>
      </c>
      <c r="Q13" s="20">
        <f t="shared" si="0"/>
        <v>4.2727272727272725</v>
      </c>
      <c r="R13" s="20">
        <f t="shared" si="0"/>
        <v>5.3636363636363633</v>
      </c>
      <c r="S13" s="20">
        <f t="shared" si="0"/>
        <v>5.6363636363636367</v>
      </c>
      <c r="T13" s="20">
        <f t="shared" si="0"/>
        <v>5.3636363636363633</v>
      </c>
      <c r="U13" s="20">
        <f t="shared" si="0"/>
        <v>4.2727272727272725</v>
      </c>
      <c r="V13" s="20">
        <f t="shared" si="0"/>
        <v>5.1818181818181817</v>
      </c>
      <c r="W13" s="20">
        <f t="shared" si="0"/>
        <v>5.0909090909090908</v>
      </c>
      <c r="X13" s="20">
        <f t="shared" si="0"/>
        <v>5.2727272727272725</v>
      </c>
      <c r="Y13" s="20">
        <f t="shared" si="0"/>
        <v>5.6363636363636367</v>
      </c>
      <c r="Z13" s="20">
        <f t="shared" si="0"/>
        <v>5.5454545454545459</v>
      </c>
      <c r="AA13" s="20">
        <f t="shared" si="0"/>
        <v>4.7272727272727275</v>
      </c>
      <c r="AB13" s="20"/>
      <c r="AC13" s="20"/>
      <c r="AD13" s="20">
        <f>AVERAGE(AD2:AD12)</f>
        <v>5.4545454545454541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outlinePr summaryBelow="0" summaryRight="0"/>
  </sheetPr>
  <dimension ref="A1:AD8"/>
  <sheetViews>
    <sheetView workbookViewId="0"/>
  </sheetViews>
  <sheetFormatPr defaultColWidth="12.5703125" defaultRowHeight="15" customHeight="1" x14ac:dyDescent="0.2"/>
  <cols>
    <col min="1" max="1" width="18.28515625" customWidth="1"/>
    <col min="2" max="2" width="36.28515625" customWidth="1"/>
    <col min="3" max="30" width="29.140625" customWidth="1"/>
  </cols>
  <sheetData>
    <row r="1" spans="1:30" x14ac:dyDescent="0.2">
      <c r="A1" s="1" t="s">
        <v>103</v>
      </c>
      <c r="B1" s="1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13</v>
      </c>
      <c r="M1" s="2" t="s">
        <v>14</v>
      </c>
      <c r="N1" s="2" t="s">
        <v>15</v>
      </c>
      <c r="O1" s="2" t="s">
        <v>16</v>
      </c>
      <c r="P1" s="2" t="s">
        <v>17</v>
      </c>
      <c r="Q1" s="2" t="s">
        <v>18</v>
      </c>
      <c r="R1" s="2" t="s">
        <v>19</v>
      </c>
      <c r="S1" s="2" t="s">
        <v>20</v>
      </c>
      <c r="T1" s="2" t="s">
        <v>21</v>
      </c>
      <c r="U1" s="2" t="s">
        <v>22</v>
      </c>
      <c r="V1" s="2" t="s">
        <v>23</v>
      </c>
      <c r="W1" s="2" t="s">
        <v>24</v>
      </c>
      <c r="X1" s="2" t="s">
        <v>25</v>
      </c>
      <c r="Y1" s="2" t="s">
        <v>26</v>
      </c>
      <c r="Z1" s="2" t="s">
        <v>27</v>
      </c>
      <c r="AA1" s="2" t="s">
        <v>28</v>
      </c>
      <c r="AB1" s="2" t="s">
        <v>29</v>
      </c>
      <c r="AC1" s="2" t="s">
        <v>30</v>
      </c>
      <c r="AD1" s="2" t="s">
        <v>31</v>
      </c>
    </row>
    <row r="2" spans="1:30" x14ac:dyDescent="0.2">
      <c r="A2" s="21" t="s">
        <v>70</v>
      </c>
      <c r="B2" s="21" t="s">
        <v>71</v>
      </c>
      <c r="C2" s="22">
        <v>5</v>
      </c>
      <c r="D2" s="22">
        <v>3</v>
      </c>
      <c r="E2" s="22">
        <v>5</v>
      </c>
      <c r="F2" s="22">
        <v>6</v>
      </c>
      <c r="G2" s="22">
        <v>4</v>
      </c>
      <c r="H2" s="22">
        <v>5</v>
      </c>
      <c r="I2" s="22">
        <v>4</v>
      </c>
      <c r="J2" s="22">
        <v>5</v>
      </c>
      <c r="K2" s="22">
        <v>3</v>
      </c>
      <c r="L2" s="22">
        <v>5</v>
      </c>
      <c r="M2" s="22">
        <v>5</v>
      </c>
      <c r="N2" s="22">
        <v>5</v>
      </c>
      <c r="O2" s="22">
        <v>5</v>
      </c>
      <c r="P2" s="22">
        <v>6</v>
      </c>
      <c r="Q2" s="22">
        <v>4</v>
      </c>
      <c r="R2" s="22">
        <v>6</v>
      </c>
      <c r="S2" s="22">
        <v>6</v>
      </c>
      <c r="T2" s="22">
        <v>6</v>
      </c>
      <c r="U2" s="22">
        <v>4</v>
      </c>
      <c r="V2" s="22">
        <v>4</v>
      </c>
      <c r="W2" s="22">
        <v>5</v>
      </c>
      <c r="X2" s="22">
        <v>5</v>
      </c>
      <c r="Y2" s="22">
        <v>5</v>
      </c>
      <c r="Z2" s="22">
        <v>5</v>
      </c>
      <c r="AA2" s="22">
        <v>6</v>
      </c>
      <c r="AB2" s="21" t="s">
        <v>34</v>
      </c>
      <c r="AC2" s="21"/>
      <c r="AD2" s="22">
        <v>5</v>
      </c>
    </row>
    <row r="3" spans="1:30" x14ac:dyDescent="0.2">
      <c r="A3" s="21" t="s">
        <v>70</v>
      </c>
      <c r="B3" s="21" t="s">
        <v>72</v>
      </c>
      <c r="C3" s="22">
        <v>2</v>
      </c>
      <c r="D3" s="22">
        <v>1</v>
      </c>
      <c r="E3" s="22">
        <v>2</v>
      </c>
      <c r="F3" s="22">
        <v>4</v>
      </c>
      <c r="G3" s="22">
        <v>5</v>
      </c>
      <c r="H3" s="22">
        <v>5</v>
      </c>
      <c r="I3" s="22">
        <v>2</v>
      </c>
      <c r="J3" s="22">
        <v>4</v>
      </c>
      <c r="K3" s="22">
        <v>5</v>
      </c>
      <c r="L3" s="22">
        <v>3</v>
      </c>
      <c r="M3" s="22">
        <v>5</v>
      </c>
      <c r="N3" s="22">
        <v>6</v>
      </c>
      <c r="O3" s="22">
        <v>7</v>
      </c>
      <c r="P3" s="22">
        <v>2</v>
      </c>
      <c r="Q3" s="22">
        <v>3</v>
      </c>
      <c r="R3" s="22">
        <v>7</v>
      </c>
      <c r="S3" s="22">
        <v>7</v>
      </c>
      <c r="T3" s="22">
        <v>5</v>
      </c>
      <c r="U3" s="22">
        <v>6</v>
      </c>
      <c r="V3" s="22">
        <v>6</v>
      </c>
      <c r="W3" s="22">
        <v>1</v>
      </c>
      <c r="X3" s="22">
        <v>1</v>
      </c>
      <c r="Y3" s="22">
        <v>1</v>
      </c>
      <c r="Z3" s="22">
        <v>1</v>
      </c>
      <c r="AA3" s="22">
        <v>1</v>
      </c>
      <c r="AB3" s="21" t="s">
        <v>34</v>
      </c>
      <c r="AC3" s="21"/>
      <c r="AD3" s="22">
        <v>7</v>
      </c>
    </row>
    <row r="4" spans="1:30" x14ac:dyDescent="0.2">
      <c r="A4" s="21" t="s">
        <v>70</v>
      </c>
      <c r="B4" s="21" t="s">
        <v>73</v>
      </c>
      <c r="C4" s="22">
        <v>4</v>
      </c>
      <c r="D4" s="22">
        <v>4</v>
      </c>
      <c r="E4" s="22">
        <v>2</v>
      </c>
      <c r="F4" s="22">
        <v>3</v>
      </c>
      <c r="G4" s="22">
        <v>5</v>
      </c>
      <c r="H4" s="22">
        <v>4</v>
      </c>
      <c r="I4" s="22">
        <v>4</v>
      </c>
      <c r="J4" s="22">
        <v>3</v>
      </c>
      <c r="K4" s="22">
        <v>4</v>
      </c>
      <c r="L4" s="22">
        <v>4</v>
      </c>
      <c r="M4" s="22">
        <v>5</v>
      </c>
      <c r="N4" s="22">
        <v>4</v>
      </c>
      <c r="O4" s="22">
        <v>5</v>
      </c>
      <c r="P4" s="22">
        <v>4</v>
      </c>
      <c r="Q4" s="22">
        <v>4</v>
      </c>
      <c r="R4" s="22">
        <v>4</v>
      </c>
      <c r="S4" s="22">
        <v>5</v>
      </c>
      <c r="T4" s="22">
        <v>4</v>
      </c>
      <c r="U4" s="22">
        <v>4</v>
      </c>
      <c r="V4" s="22">
        <v>4</v>
      </c>
      <c r="W4" s="22">
        <v>5</v>
      </c>
      <c r="X4" s="22">
        <v>5</v>
      </c>
      <c r="Y4" s="22">
        <v>5</v>
      </c>
      <c r="Z4" s="22">
        <v>5</v>
      </c>
      <c r="AA4" s="22">
        <v>5</v>
      </c>
      <c r="AB4" s="21" t="s">
        <v>34</v>
      </c>
      <c r="AC4" s="21"/>
      <c r="AD4" s="22">
        <v>5</v>
      </c>
    </row>
    <row r="5" spans="1:30" x14ac:dyDescent="0.2">
      <c r="A5" s="21" t="s">
        <v>70</v>
      </c>
      <c r="B5" s="21" t="s">
        <v>74</v>
      </c>
      <c r="C5" s="22">
        <v>5</v>
      </c>
      <c r="D5" s="22">
        <v>4</v>
      </c>
      <c r="E5" s="22">
        <v>6</v>
      </c>
      <c r="F5" s="22">
        <v>5</v>
      </c>
      <c r="G5" s="22">
        <v>7</v>
      </c>
      <c r="H5" s="22">
        <v>6</v>
      </c>
      <c r="I5" s="22">
        <v>3</v>
      </c>
      <c r="J5" s="22">
        <v>3</v>
      </c>
      <c r="K5" s="22">
        <v>6</v>
      </c>
      <c r="L5" s="22">
        <v>6</v>
      </c>
      <c r="M5" s="22">
        <v>4</v>
      </c>
      <c r="N5" s="22">
        <v>4</v>
      </c>
      <c r="O5" s="22">
        <v>6</v>
      </c>
      <c r="P5" s="22">
        <v>4</v>
      </c>
      <c r="Q5" s="22">
        <v>1</v>
      </c>
      <c r="R5" s="22">
        <v>5</v>
      </c>
      <c r="S5" s="22">
        <v>5</v>
      </c>
      <c r="T5" s="22">
        <v>5</v>
      </c>
      <c r="U5" s="22">
        <v>4</v>
      </c>
      <c r="V5" s="22">
        <v>5</v>
      </c>
      <c r="W5" s="22">
        <v>5</v>
      </c>
      <c r="X5" s="22">
        <v>5</v>
      </c>
      <c r="Y5" s="22">
        <v>5</v>
      </c>
      <c r="Z5" s="22">
        <v>5</v>
      </c>
      <c r="AA5" s="22">
        <v>4</v>
      </c>
      <c r="AB5" s="21" t="s">
        <v>34</v>
      </c>
      <c r="AC5" s="21"/>
      <c r="AD5" s="22">
        <v>6</v>
      </c>
    </row>
    <row r="6" spans="1:30" x14ac:dyDescent="0.2">
      <c r="A6" s="21" t="s">
        <v>70</v>
      </c>
      <c r="B6" s="21" t="s">
        <v>75</v>
      </c>
      <c r="C6" s="22">
        <v>3</v>
      </c>
      <c r="D6" s="22">
        <v>3</v>
      </c>
      <c r="E6" s="22">
        <v>3</v>
      </c>
      <c r="F6" s="22">
        <v>5</v>
      </c>
      <c r="G6" s="22">
        <v>4</v>
      </c>
      <c r="H6" s="22">
        <v>4</v>
      </c>
      <c r="I6" s="22">
        <v>3</v>
      </c>
      <c r="J6" s="22">
        <v>3</v>
      </c>
      <c r="K6" s="22">
        <v>5</v>
      </c>
      <c r="L6" s="22">
        <v>4</v>
      </c>
      <c r="M6" s="22">
        <v>4</v>
      </c>
      <c r="N6" s="22">
        <v>3</v>
      </c>
      <c r="O6" s="22">
        <v>5</v>
      </c>
      <c r="P6" s="22">
        <v>2</v>
      </c>
      <c r="Q6" s="22">
        <v>3</v>
      </c>
      <c r="R6" s="22">
        <v>4</v>
      </c>
      <c r="S6" s="22">
        <v>5</v>
      </c>
      <c r="T6" s="22">
        <v>5</v>
      </c>
      <c r="U6" s="22">
        <v>4</v>
      </c>
      <c r="V6" s="22">
        <v>3</v>
      </c>
      <c r="W6" s="22">
        <v>5</v>
      </c>
      <c r="X6" s="22">
        <v>5</v>
      </c>
      <c r="Y6" s="22">
        <v>4</v>
      </c>
      <c r="Z6" s="22">
        <v>3</v>
      </c>
      <c r="AA6" s="22">
        <v>3</v>
      </c>
      <c r="AB6" s="21" t="s">
        <v>34</v>
      </c>
      <c r="AC6" s="21"/>
      <c r="AD6" s="22">
        <v>3</v>
      </c>
    </row>
    <row r="7" spans="1:30" x14ac:dyDescent="0.2">
      <c r="A7" s="21" t="s">
        <v>70</v>
      </c>
      <c r="B7" s="21" t="s">
        <v>76</v>
      </c>
      <c r="C7" s="22">
        <v>3</v>
      </c>
      <c r="D7" s="22">
        <v>1</v>
      </c>
      <c r="E7" s="22">
        <v>2</v>
      </c>
      <c r="F7" s="22">
        <v>2</v>
      </c>
      <c r="G7" s="22">
        <v>4</v>
      </c>
      <c r="H7" s="22">
        <v>4</v>
      </c>
      <c r="I7" s="22">
        <v>3</v>
      </c>
      <c r="J7" s="22">
        <v>3</v>
      </c>
      <c r="K7" s="22">
        <v>6</v>
      </c>
      <c r="L7" s="22">
        <v>6</v>
      </c>
      <c r="M7" s="22">
        <v>5</v>
      </c>
      <c r="N7" s="22">
        <v>2</v>
      </c>
      <c r="O7" s="22">
        <v>6</v>
      </c>
      <c r="P7" s="22">
        <v>2</v>
      </c>
      <c r="Q7" s="22">
        <v>2</v>
      </c>
      <c r="R7" s="22">
        <v>4</v>
      </c>
      <c r="S7" s="22">
        <v>5</v>
      </c>
      <c r="T7" s="22">
        <v>6</v>
      </c>
      <c r="U7" s="22">
        <v>2</v>
      </c>
      <c r="V7" s="22">
        <v>5</v>
      </c>
      <c r="W7" s="22">
        <v>2</v>
      </c>
      <c r="X7" s="22">
        <v>2</v>
      </c>
      <c r="Y7" s="22">
        <v>2</v>
      </c>
      <c r="Z7" s="22">
        <v>3</v>
      </c>
      <c r="AA7" s="22">
        <v>2</v>
      </c>
      <c r="AB7" s="21" t="s">
        <v>34</v>
      </c>
      <c r="AC7" s="21"/>
      <c r="AD7" s="22">
        <v>5</v>
      </c>
    </row>
    <row r="8" spans="1:30" x14ac:dyDescent="0.2">
      <c r="C8" s="20">
        <f t="shared" ref="C8:AA8" si="0">AVERAGE(C2:C7)</f>
        <v>3.6666666666666665</v>
      </c>
      <c r="D8" s="20">
        <f t="shared" si="0"/>
        <v>2.6666666666666665</v>
      </c>
      <c r="E8" s="20">
        <f t="shared" si="0"/>
        <v>3.3333333333333335</v>
      </c>
      <c r="F8" s="20">
        <f t="shared" si="0"/>
        <v>4.166666666666667</v>
      </c>
      <c r="G8" s="20">
        <f t="shared" si="0"/>
        <v>4.833333333333333</v>
      </c>
      <c r="H8" s="20">
        <f t="shared" si="0"/>
        <v>4.666666666666667</v>
      </c>
      <c r="I8" s="20">
        <f t="shared" si="0"/>
        <v>3.1666666666666665</v>
      </c>
      <c r="J8" s="20">
        <f t="shared" si="0"/>
        <v>3.5</v>
      </c>
      <c r="K8" s="20">
        <f t="shared" si="0"/>
        <v>4.833333333333333</v>
      </c>
      <c r="L8" s="20">
        <f t="shared" si="0"/>
        <v>4.666666666666667</v>
      </c>
      <c r="M8" s="20">
        <f t="shared" si="0"/>
        <v>4.666666666666667</v>
      </c>
      <c r="N8" s="20">
        <f t="shared" si="0"/>
        <v>4</v>
      </c>
      <c r="O8" s="20">
        <f t="shared" si="0"/>
        <v>5.666666666666667</v>
      </c>
      <c r="P8" s="20">
        <f t="shared" si="0"/>
        <v>3.3333333333333335</v>
      </c>
      <c r="Q8" s="20">
        <f t="shared" si="0"/>
        <v>2.8333333333333335</v>
      </c>
      <c r="R8" s="20">
        <f t="shared" si="0"/>
        <v>5</v>
      </c>
      <c r="S8" s="20">
        <f t="shared" si="0"/>
        <v>5.5</v>
      </c>
      <c r="T8" s="20">
        <f t="shared" si="0"/>
        <v>5.166666666666667</v>
      </c>
      <c r="U8" s="20">
        <f t="shared" si="0"/>
        <v>4</v>
      </c>
      <c r="V8" s="20">
        <f t="shared" si="0"/>
        <v>4.5</v>
      </c>
      <c r="W8" s="20">
        <f t="shared" si="0"/>
        <v>3.8333333333333335</v>
      </c>
      <c r="X8" s="20">
        <f t="shared" si="0"/>
        <v>3.8333333333333335</v>
      </c>
      <c r="Y8" s="20">
        <f t="shared" si="0"/>
        <v>3.6666666666666665</v>
      </c>
      <c r="Z8" s="20">
        <f t="shared" si="0"/>
        <v>3.6666666666666665</v>
      </c>
      <c r="AA8" s="20">
        <f t="shared" si="0"/>
        <v>3.5</v>
      </c>
      <c r="AB8" s="20"/>
      <c r="AC8" s="20"/>
      <c r="AD8" s="20">
        <f>AVERAGE(AD2:AD7)</f>
        <v>5.166666666666667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BASIS</vt:lpstr>
      <vt:lpstr>ANA ΘΕΜΑΤΙΚΗ</vt:lpstr>
      <vt:lpstr>ΑΜΘ</vt:lpstr>
      <vt:lpstr>ΑΤΤ</vt:lpstr>
      <vt:lpstr>ΒΑ</vt:lpstr>
      <vt:lpstr>ΝΑ</vt:lpstr>
      <vt:lpstr>ΚΡ</vt:lpstr>
      <vt:lpstr>ΚΜ</vt:lpstr>
      <vt:lpstr>ΔΜ</vt:lpstr>
      <vt:lpstr>ΗΠ</vt:lpstr>
      <vt:lpstr>ΘΕ</vt:lpstr>
      <vt:lpstr>ΣΕ</vt:lpstr>
      <vt:lpstr>ΙΝ</vt:lpstr>
      <vt:lpstr>ΔΕ</vt:lpstr>
      <vt:lpstr>ΠΕΛ</vt:lpstr>
      <vt:lpstr>ΟΧΕ</vt:lpstr>
      <vt:lpstr>ΒΑΑ</vt:lpstr>
      <vt:lpstr>ΤΑΠΤοΚ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user7</cp:lastModifiedBy>
  <dcterms:created xsi:type="dcterms:W3CDTF">2023-11-05T16:04:51Z</dcterms:created>
  <dcterms:modified xsi:type="dcterms:W3CDTF">2024-04-30T09:17:50Z</dcterms:modified>
</cp:coreProperties>
</file>