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tourlouki\Documents\αρχεια εγγραφων\ΚΣΠ 2014-2020 ΣΕΣ\εξειδικευση\7η αναθεωρηση\υποβολη 04082023\20230803_ΠΕΛ_7Η_ΑΝΑΘΕΩΡΗΣΗ\"/>
    </mc:Choice>
  </mc:AlternateContent>
  <bookViews>
    <workbookView xWindow="-120" yWindow="-120" windowWidth="25245" windowHeight="12930"/>
  </bookViews>
  <sheets>
    <sheet name="ΔΔ" sheetId="1" r:id="rId1"/>
  </sheets>
  <definedNames>
    <definedName name="OLE_LINK1" localSheetId="0">ΔΔ!#REF!</definedName>
    <definedName name="_xlnm.Print_Area" localSheetId="0">ΔΔ!$A$1:$H$35</definedName>
    <definedName name="_xlnm.Print_Titles" localSheetId="0">ΔΔ!$1:$3</definedName>
    <definedName name="Κατηγορίες_παρέμβασης">#REF!</definedName>
  </definedNames>
  <calcPr calcId="162913"/>
</workbook>
</file>

<file path=xl/calcChain.xml><?xml version="1.0" encoding="utf-8"?>
<calcChain xmlns="http://schemas.openxmlformats.org/spreadsheetml/2006/main">
  <c r="G28" i="1" l="1"/>
  <c r="H9" i="1" l="1"/>
  <c r="H4" i="1" l="1"/>
  <c r="H14" i="1" l="1"/>
  <c r="G17" i="1" l="1"/>
  <c r="H17" i="1" s="1"/>
  <c r="H30" i="1" l="1"/>
  <c r="G22" i="1"/>
  <c r="H22" i="1" s="1"/>
  <c r="H12" i="1"/>
  <c r="H23" i="1"/>
  <c r="H10" i="1"/>
  <c r="H26" i="1"/>
  <c r="H31" i="1"/>
  <c r="H19" i="1"/>
  <c r="H5" i="1"/>
  <c r="H13" i="1"/>
  <c r="H15" i="1"/>
  <c r="H18" i="1"/>
  <c r="G32" i="1"/>
  <c r="H27" i="1"/>
  <c r="H29" i="1"/>
  <c r="H11" i="1"/>
  <c r="H24" i="1"/>
  <c r="H25" i="1"/>
  <c r="H7" i="1"/>
  <c r="G8" i="1" l="1"/>
  <c r="H8" i="1" s="1"/>
  <c r="I8" i="1" s="1"/>
  <c r="H32" i="1"/>
  <c r="I32" i="1" s="1"/>
  <c r="H20" i="1"/>
  <c r="H21" i="1"/>
  <c r="H28" i="1" l="1"/>
  <c r="I28" i="1" s="1"/>
</calcChain>
</file>

<file path=xl/sharedStrings.xml><?xml version="1.0" encoding="utf-8"?>
<sst xmlns="http://schemas.openxmlformats.org/spreadsheetml/2006/main" count="70" uniqueCount="57">
  <si>
    <t>Πίνακας 4. Πλαίσιο Επιδόσεων - Αποτύπωση μεριδίου Π/Υ Άξονα Προτεραιότητας (Ποσά σε Δημόσια Δαπάνη)</t>
  </si>
  <si>
    <t>Άξονας Προτεραιότητας (Α.Π.)</t>
  </si>
  <si>
    <t>π/υ Α.Π.</t>
  </si>
  <si>
    <t>Κατηγορία Παρέμβασης (Κ.Π.)</t>
  </si>
  <si>
    <t>π/υ Κ.Π.</t>
  </si>
  <si>
    <t>Δείκτης/ Βασικό Στάδιο Υλοποίησης</t>
  </si>
  <si>
    <r>
      <t xml:space="preserve">Τιμή Στόχος </t>
    </r>
    <r>
      <rPr>
        <b/>
        <vertAlign val="superscript"/>
        <sz val="10"/>
        <rFont val="Times New Roman"/>
        <family val="1"/>
        <charset val="161"/>
      </rPr>
      <t>1</t>
    </r>
  </si>
  <si>
    <t>π/υ ΚΠ που αντιστοιχεί στο δείκτη</t>
  </si>
  <si>
    <t>Μερίδιο στον ΑΠ (%)</t>
  </si>
  <si>
    <t>Έλεγχος 50%</t>
  </si>
  <si>
    <t>(α)</t>
  </si>
  <si>
    <t>(β)</t>
  </si>
  <si>
    <t>(γ)</t>
  </si>
  <si>
    <t>(δ)</t>
  </si>
  <si>
    <t>(ε)</t>
  </si>
  <si>
    <t>(στ)</t>
  </si>
  <si>
    <t>(ζ)</t>
  </si>
  <si>
    <t>(η) = (ζ)/(β)</t>
  </si>
  <si>
    <t>(θ)</t>
  </si>
  <si>
    <t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t>
  </si>
  <si>
    <t>Ποσό πιστοποιημένων δαπανών (F100)</t>
  </si>
  <si>
    <t>Σύνολο Άξονα 1: ΕΝΙΣΧΥΣΗ ΤΗΣ ΑΝΤΑΓΩΝΙΣΤΙΚΟΤΗΤΑΣ, ΤΗΣ ΕΛΚΥΣΤΙΚΟΤΗΤΑΣ ΚΑΙ ΤΗΣ ΕΞΩΣΤΡΕΦΕΙΑΣ ΤΗΣ ΠΕΡΙΦΕΡΕΙΑΣ (ΙΔΙΑΙΤΕΡΑ ΤΩΝ ΜΜΕ), ΜΕΤΑΒΑΣΗ ΣΤΗΝ ΠΟΙΟΤΙΚΗ ΕΠΙΧΕΙΡΗΜΑΤΙΚΟΤΗΤΑ, ΜΕ ΑΙΧΜΗ ΤΗΝ ΚΑΙΝΟΤΟΜΙΑ ΚΑΙ ΑΥΞΗΣΗ ΤΗΣ ΠΕΡΙΦΕΡΕΙΑΚΗΣ ΠΡΟΣΤΙΘΕΜΕΝΗΣ ΑΞΙΑΣ</t>
  </si>
  <si>
    <t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t>
  </si>
  <si>
    <t>Άτομα που αποδεσμεύονται από τη φροντίδα εξαρτώμενων ατόμων (10501)</t>
  </si>
  <si>
    <t>111. Καταπολέμηση κάθε μορφής διακρίσεων και προώθηση των ίσων ευκαιριών</t>
  </si>
  <si>
    <t>110. Κοινωνικοοικονομική ενσωμάτωση των περιθωριοποιημένων κοινοτήτων, όπως οι Ροµά</t>
  </si>
  <si>
    <t>Αριθμός υποστηριζόμενων δομών (05502)</t>
  </si>
  <si>
    <t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t>
  </si>
  <si>
    <t>Αριθμός Σχολικών μονάδων που επωφελούνται από εκπαιδευτικές παρεμβάσεις (11501)</t>
  </si>
  <si>
    <t>Σύνολο Άξονα 2Α: ΑΝΑΠΤΥΞΗ  ΚΑΙ ΑΞΙΟΠΟΙΗΣΗ ΙΚΑΝΟΤΗΤΩΝ ΑΝΘΡΩΠΙΝΟΥ ΔΥΝΑΜΙΚΟΥ - ΕΝΕΡΓΟΣ ΚΟΙΝΩΝΙΚΗ ΕΝΣΩΜΑΤΩΣΗ</t>
  </si>
  <si>
    <t>Δυναμικότητα των υποδομών παιδικής μέριμνας ή εκπαίδευσης που ενισχύονται  (CO35)</t>
  </si>
  <si>
    <t xml:space="preserve">51 Εκπαιδευτική υποδομή για σχολική εκπαίδευση (δημοτικό και γενική δευτεροβάθμια) </t>
  </si>
  <si>
    <t xml:space="preserve">52 Υποδομή για προσχολική εκπαίδευση και φροντίδα </t>
  </si>
  <si>
    <t xml:space="preserve">53 Υποδομές στον τομέα της υγείας </t>
  </si>
  <si>
    <t>Πληθυσμός που καλύπτεται από βελτιωμένες υπηρεσίες υγείας (CO36)</t>
  </si>
  <si>
    <t>Σύνολο Άξονα 2Β: ΥΠΟΔΟΜΕΣ ΥΠΟΣΤΗΡΙΞΗΣ ΑΝΘΡΩΠΙΝΟΥ ΔΥΝΑΜΙΚΟΥ</t>
  </si>
  <si>
    <t xml:space="preserve">20 Παροχή νερού για ανθρώπινη κατανάλωση (υποδομή εξαγωγής, επεξεργασίας, αποθήκευσης και διανομής) </t>
  </si>
  <si>
    <t>Πρόσθετος πληθυσμός που εξυπηρετείται από βελτιωμένη παροχή νερού  (CO18)</t>
  </si>
  <si>
    <t xml:space="preserve">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 των συστημάτων χρέωσης και της μείωσης των διαρροών) </t>
  </si>
  <si>
    <t>Αύξηση του αναμενόμενου αριθμού επισκέψεων σε ενισχυόμενες τοποθεσίες πολιτιστικής και φυσικής κληρονομιάς και πόλους έλξης επισκεπτών (CO09)</t>
  </si>
  <si>
    <t xml:space="preserve">92 Προστασία, ανάπτυξη και προβολή δημόσιων τουριστικών κεφαλαίων </t>
  </si>
  <si>
    <t xml:space="preserve">94 Προστασία, ανάπτυξη και προβολή στοιχείων δημόσιας πολιτιστικής κληρονομιάς </t>
  </si>
  <si>
    <t>Σύνολο Άξονα 3: ΠΡΟΣΤΑΣΙΑ ΤΟΥ ΠΕΡΙΒΑΛΛΟΝΤΟΣ – ΜΕΤΑΒΑΣΗ ΣΕ ΜΙΑ ΟΙΚΟΝΟΜΙΑ ΦΙΛΙΚΗ ΣΤΟ ΠΕΡΙΒΑΛΛΟΝ</t>
  </si>
  <si>
    <t xml:space="preserve">31 Άλλοι εθνικοί και περιφερειακοί δρόμοι (νέα κατασκευή) </t>
  </si>
  <si>
    <t>Συνολικό μήκος νέων δρόμων (CO13)</t>
  </si>
  <si>
    <t>Συνολικό μήκος ανακατασκευασμένων ή αναβαθμισμένων δρόμων (CO14)</t>
  </si>
  <si>
    <t xml:space="preserve">34 Άλλοι ανακατασκευασμένοι ή βελτιωμένοι δρόμοι (αυτοκινητόδρομοι, εθνικοί, περιφερειακοί ή τοπικοί) </t>
  </si>
  <si>
    <t>Σύνολο Άξονα 4: ΑΝΑΠΤΥΞΗ – ΕΚΣΥΓΧΡΟΝΙΣΜΟΣ – ΣΥΜΠΛΗΡΩΣΗ ΥΠΟΔΟΜΩΝ ΓΙΑ ΤΗΝ ΟΙΚΟΝΟΜΙΚΗ ΚΑΙ ΚΟΙΝΩΝΙΚΗ ΑΝΑΠΤΥΞΗ</t>
  </si>
  <si>
    <t xml:space="preserve">1 - Η τιμή – στόχος αφορά το 2023, αν χρησιμοποιηθούν οι δείκτες εκροών ή το 2018 αν χρησιμοποιηθούν τα βασικά στάδια υλοποίησης </t>
  </si>
  <si>
    <t>2 - όπου Χ να συμπληρωθεί ο τίτλος του Άξονα προτεραιότητας</t>
  </si>
  <si>
    <t>Θα πρέπει να συμπληρωθούν μόνο τα λευκά κελιά</t>
  </si>
  <si>
    <t>Δεν επιτρέπεται η συμπλήρωση των γκρι κελιών</t>
  </si>
  <si>
    <t>Τοπικές Ομάδες Υγείας (11203)</t>
  </si>
  <si>
    <t>Παραγωγικές επενδύσεις: Αριθμός επιχειρήσεων που λαμβάνουν επιχορηγήσεις (CO02)</t>
  </si>
  <si>
    <t>Αριθμός επιχειρήσεων με απόφαση χορήγησης επιμέρους ενίσχυσης (K281) (Σύνδεση με CO02)</t>
  </si>
  <si>
    <t>75.Ανάπτυξη και προβολή των εμπορικών τουριστικών υπηρεσιών στις ή για τις ΜΜΕ</t>
  </si>
  <si>
    <t>Οντότητες που έλαβαν στήριξη για την αντιμετώπιση της COVID-19  (CV33)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</si>
</sst>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5" x14ac:knownFonts="1">
    <font>
      <sz val="10"/>
      <name val="Arial"/>
    </font>
    <font>
      <b/>
      <sz val="10"/>
      <name val="Times New Roman"/>
      <family val="1"/>
      <charset val="161"/>
    </font>
    <font>
      <sz val="10"/>
      <name val="Times New Roman"/>
      <family val="1"/>
      <charset val="161"/>
    </font>
    <font>
      <b/>
      <vertAlign val="superscript"/>
      <sz val="10"/>
      <name val="Times New Roman"/>
      <family val="1"/>
      <charset val="161"/>
    </font>
    <font>
      <b/>
      <sz val="9"/>
      <name val="Times New Roman"/>
      <family val="1"/>
      <charset val="161"/>
    </font>
    <font>
      <sz val="9"/>
      <name val="Times New Roman"/>
      <family val="1"/>
      <charset val="161"/>
    </font>
    <font>
      <b/>
      <sz val="10"/>
      <color indexed="10"/>
      <name val="Times New Roman"/>
      <family val="1"/>
      <charset val="161"/>
    </font>
    <font>
      <sz val="10"/>
      <name val="Arial"/>
      <family val="2"/>
      <charset val="161"/>
    </font>
    <font>
      <sz val="10"/>
      <name val="Arial"/>
      <family val="2"/>
      <charset val="161"/>
    </font>
    <font>
      <sz val="8"/>
      <name val="Arial"/>
      <family val="2"/>
      <charset val="161"/>
    </font>
    <font>
      <sz val="10"/>
      <color rgb="FF3366FF"/>
      <name val="Times New Roman"/>
      <family val="1"/>
      <charset val="161"/>
    </font>
    <font>
      <b/>
      <sz val="10"/>
      <color rgb="FF3366FF"/>
      <name val="Times New Roman"/>
      <family val="1"/>
      <charset val="161"/>
    </font>
    <font>
      <b/>
      <sz val="10"/>
      <color rgb="FFFF0000"/>
      <name val="Times New Roman"/>
      <family val="1"/>
      <charset val="161"/>
    </font>
    <font>
      <b/>
      <sz val="10"/>
      <color theme="4"/>
      <name val="Times New Roman"/>
      <family val="1"/>
      <charset val="161"/>
    </font>
    <font>
      <b/>
      <sz val="10"/>
      <color theme="3" tint="0.39997558519241921"/>
      <name val="Times New Roman"/>
      <family val="1"/>
      <charset val="161"/>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5">
    <xf numFmtId="0" fontId="0" fillId="0" borderId="0"/>
    <xf numFmtId="0" fontId="8" fillId="0" borderId="0"/>
    <xf numFmtId="9" fontId="8" fillId="0" borderId="0" applyFont="0" applyFill="0" applyBorder="0" applyAlignment="0" applyProtection="0"/>
    <xf numFmtId="0" fontId="8" fillId="0" borderId="0"/>
    <xf numFmtId="9" fontId="7" fillId="0" borderId="0" applyFont="0" applyFill="0" applyBorder="0" applyAlignment="0" applyProtection="0"/>
  </cellStyleXfs>
  <cellXfs count="48">
    <xf numFmtId="0" fontId="0" fillId="0" borderId="0" xfId="0"/>
    <xf numFmtId="0" fontId="1" fillId="0" borderId="0" xfId="0" applyFont="1"/>
    <xf numFmtId="0" fontId="2" fillId="0" borderId="0" xfId="0" applyFont="1"/>
    <xf numFmtId="0" fontId="1" fillId="0" borderId="1" xfId="0" applyFont="1" applyBorder="1" applyAlignment="1">
      <alignment horizontal="center" vertical="center" wrapText="1"/>
    </xf>
    <xf numFmtId="0" fontId="2" fillId="0" borderId="0" xfId="0" applyFont="1" applyAlignment="1">
      <alignment wrapText="1"/>
    </xf>
    <xf numFmtId="49" fontId="4" fillId="0" borderId="2" xfId="0" applyNumberFormat="1" applyFont="1" applyBorder="1" applyAlignment="1">
      <alignment horizontal="center"/>
    </xf>
    <xf numFmtId="0" fontId="5" fillId="0" borderId="0" xfId="0" applyFont="1"/>
    <xf numFmtId="0" fontId="2" fillId="2" borderId="3" xfId="0" applyFont="1" applyFill="1" applyBorder="1"/>
    <xf numFmtId="0" fontId="2" fillId="2" borderId="0" xfId="0" applyFont="1" applyFill="1"/>
    <xf numFmtId="0" fontId="2" fillId="2" borderId="5" xfId="0" applyFont="1" applyFill="1" applyBorder="1" applyAlignment="1">
      <alignment horizontal="left"/>
    </xf>
    <xf numFmtId="164" fontId="2" fillId="0" borderId="0" xfId="4" applyNumberFormat="1" applyFont="1"/>
    <xf numFmtId="10" fontId="2" fillId="0" borderId="0" xfId="4" applyNumberFormat="1" applyFont="1"/>
    <xf numFmtId="0" fontId="1" fillId="3" borderId="4" xfId="0" applyFont="1" applyFill="1" applyBorder="1" applyAlignment="1">
      <alignment vertical="center" wrapText="1"/>
    </xf>
    <xf numFmtId="0" fontId="2" fillId="2" borderId="0" xfId="0" applyFont="1" applyFill="1" applyAlignment="1">
      <alignment vertical="center"/>
    </xf>
    <xf numFmtId="4" fontId="1" fillId="2" borderId="4" xfId="0" applyNumberFormat="1" applyFont="1" applyFill="1" applyBorder="1" applyAlignment="1">
      <alignment vertical="center"/>
    </xf>
    <xf numFmtId="0" fontId="6" fillId="2" borderId="2" xfId="0" applyFont="1" applyFill="1" applyBorder="1" applyAlignment="1">
      <alignment vertical="center"/>
    </xf>
    <xf numFmtId="0" fontId="2" fillId="0" borderId="0" xfId="0" applyFont="1" applyAlignment="1">
      <alignment vertical="center"/>
    </xf>
    <xf numFmtId="10" fontId="1" fillId="2" borderId="4" xfId="0" applyNumberFormat="1" applyFont="1" applyFill="1" applyBorder="1" applyAlignment="1">
      <alignment horizontal="right" vertical="center"/>
    </xf>
    <xf numFmtId="0" fontId="6" fillId="2" borderId="2" xfId="0" applyFont="1" applyFill="1" applyBorder="1" applyAlignment="1">
      <alignment horizontal="left" vertical="center"/>
    </xf>
    <xf numFmtId="4" fontId="2" fillId="0" borderId="0" xfId="0" applyNumberFormat="1" applyFont="1" applyAlignment="1">
      <alignment vertical="center"/>
    </xf>
    <xf numFmtId="0" fontId="2" fillId="2" borderId="6" xfId="0" applyFont="1" applyFill="1" applyBorder="1" applyAlignment="1">
      <alignment vertical="center"/>
    </xf>
    <xf numFmtId="4" fontId="2" fillId="0" borderId="0" xfId="0" applyNumberFormat="1" applyFont="1"/>
    <xf numFmtId="3" fontId="11" fillId="3" borderId="4" xfId="0" applyNumberFormat="1" applyFont="1" applyFill="1" applyBorder="1" applyAlignment="1">
      <alignment vertical="center"/>
    </xf>
    <xf numFmtId="4" fontId="11" fillId="3" borderId="4" xfId="0" applyNumberFormat="1" applyFont="1" applyFill="1" applyBorder="1" applyAlignment="1">
      <alignment vertical="center"/>
    </xf>
    <xf numFmtId="0" fontId="2" fillId="2" borderId="0" xfId="0" applyFont="1" applyFill="1" applyAlignment="1">
      <alignment vertical="center" wrapText="1"/>
    </xf>
    <xf numFmtId="0" fontId="2" fillId="2" borderId="6" xfId="0" applyFont="1" applyFill="1" applyBorder="1" applyAlignment="1">
      <alignment vertical="center" wrapText="1"/>
    </xf>
    <xf numFmtId="0" fontId="2" fillId="0" borderId="0" xfId="0" applyFont="1" applyAlignment="1">
      <alignment vertical="center" wrapText="1"/>
    </xf>
    <xf numFmtId="49" fontId="4" fillId="0" borderId="2" xfId="0" applyNumberFormat="1" applyFont="1" applyBorder="1" applyAlignment="1">
      <alignment horizontal="center" vertical="center" wrapText="1"/>
    </xf>
    <xf numFmtId="49" fontId="4" fillId="0" borderId="2" xfId="0" applyNumberFormat="1" applyFont="1" applyBorder="1" applyAlignment="1">
      <alignment horizontal="center" vertical="center"/>
    </xf>
    <xf numFmtId="0" fontId="10" fillId="3" borderId="4" xfId="0" applyFont="1" applyFill="1" applyBorder="1" applyAlignment="1">
      <alignment vertical="center" wrapText="1"/>
    </xf>
    <xf numFmtId="10" fontId="2" fillId="2" borderId="4" xfId="0" applyNumberFormat="1" applyFont="1" applyFill="1" applyBorder="1" applyAlignment="1">
      <alignment horizontal="right" vertical="center"/>
    </xf>
    <xf numFmtId="9" fontId="2" fillId="0" borderId="0" xfId="0" applyNumberFormat="1" applyFont="1" applyAlignment="1">
      <alignment vertical="center"/>
    </xf>
    <xf numFmtId="10" fontId="2" fillId="0" borderId="0" xfId="4" applyNumberFormat="1" applyFont="1" applyAlignment="1">
      <alignment vertical="center"/>
    </xf>
    <xf numFmtId="10" fontId="2" fillId="0" borderId="0" xfId="0" applyNumberFormat="1" applyFont="1" applyAlignment="1">
      <alignment vertical="center"/>
    </xf>
    <xf numFmtId="4" fontId="12" fillId="3" borderId="4" xfId="0" applyNumberFormat="1" applyFont="1" applyFill="1" applyBorder="1" applyAlignment="1">
      <alignment vertical="center"/>
    </xf>
    <xf numFmtId="3" fontId="12" fillId="3" borderId="4" xfId="0" applyNumberFormat="1" applyFont="1" applyFill="1" applyBorder="1" applyAlignment="1">
      <alignment vertical="center"/>
    </xf>
    <xf numFmtId="3" fontId="12" fillId="0" borderId="4" xfId="0" applyNumberFormat="1" applyFont="1" applyBorder="1" applyAlignment="1">
      <alignment vertical="center"/>
    </xf>
    <xf numFmtId="0" fontId="10" fillId="0" borderId="4" xfId="0" applyFont="1" applyBorder="1" applyAlignment="1">
      <alignment vertical="center" wrapText="1"/>
    </xf>
    <xf numFmtId="4" fontId="12" fillId="0" borderId="4" xfId="0" applyNumberFormat="1" applyFont="1" applyBorder="1" applyAlignment="1">
      <alignment vertical="center"/>
    </xf>
    <xf numFmtId="3" fontId="14" fillId="0" borderId="4" xfId="0" applyNumberFormat="1" applyFont="1" applyBorder="1" applyAlignment="1">
      <alignment vertical="center"/>
    </xf>
    <xf numFmtId="164" fontId="2" fillId="2" borderId="5" xfId="4" applyNumberFormat="1" applyFont="1" applyFill="1" applyBorder="1" applyAlignment="1">
      <alignment horizontal="left"/>
    </xf>
    <xf numFmtId="10" fontId="2" fillId="2" borderId="5" xfId="4" applyNumberFormat="1" applyFont="1" applyFill="1" applyBorder="1" applyAlignment="1">
      <alignment horizontal="left"/>
    </xf>
    <xf numFmtId="3" fontId="14" fillId="0" borderId="4" xfId="0" applyNumberFormat="1" applyFont="1" applyFill="1" applyBorder="1" applyAlignment="1">
      <alignment vertical="center"/>
    </xf>
    <xf numFmtId="3" fontId="14" fillId="0" borderId="4" xfId="0" applyNumberFormat="1" applyFont="1" applyBorder="1" applyAlignment="1">
      <alignment vertical="center"/>
    </xf>
    <xf numFmtId="3" fontId="14" fillId="0" borderId="5" xfId="0" applyNumberFormat="1" applyFont="1" applyBorder="1" applyAlignment="1">
      <alignment vertical="center"/>
    </xf>
    <xf numFmtId="3" fontId="14" fillId="0" borderId="2" xfId="0" applyNumberFormat="1" applyFont="1" applyBorder="1" applyAlignment="1">
      <alignment vertical="center"/>
    </xf>
    <xf numFmtId="3" fontId="13" fillId="0" borderId="1" xfId="0" applyNumberFormat="1" applyFont="1" applyBorder="1" applyAlignment="1">
      <alignment vertical="center"/>
    </xf>
    <xf numFmtId="3" fontId="13" fillId="0" borderId="5" xfId="0" applyNumberFormat="1" applyFont="1" applyBorder="1" applyAlignment="1">
      <alignment vertical="center"/>
    </xf>
  </cellXfs>
  <cellStyles count="5">
    <cellStyle name="Normal 2" xfId="1"/>
    <cellStyle name="Percent 2" xfId="2"/>
    <cellStyle name="Κανονικό" xfId="0" builtinId="0"/>
    <cellStyle name="Κανονικό 2" xfId="3"/>
    <cellStyle name="Ποσοστό" xfId="4" builtinId="5"/>
  </cellStyles>
  <dxfs count="0"/>
  <tableStyles count="0" defaultTableStyle="TableStyleMedium9" defaultPivotStyle="PivotStyleLight16"/>
  <colors>
    <mruColors>
      <color rgb="FF3366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7"/>
  <sheetViews>
    <sheetView tabSelected="1" view="pageBreakPreview" topLeftCell="E13" zoomScaleNormal="70" zoomScaleSheetLayoutView="100" workbookViewId="0">
      <selection activeCell="J18" sqref="J18"/>
    </sheetView>
  </sheetViews>
  <sheetFormatPr defaultColWidth="22.85546875" defaultRowHeight="12.75" x14ac:dyDescent="0.2"/>
  <cols>
    <col min="1" max="1" width="64.42578125" style="2" customWidth="1"/>
    <col min="2" max="2" width="13.42578125" style="2" bestFit="1" customWidth="1"/>
    <col min="3" max="3" width="74" style="26" customWidth="1"/>
    <col min="4" max="4" width="13.85546875" style="16" bestFit="1" customWidth="1"/>
    <col min="5" max="5" width="76.28515625" style="26" customWidth="1"/>
    <col min="6" max="6" width="14" style="16" customWidth="1"/>
    <col min="7" max="7" width="19.5703125" style="16" customWidth="1"/>
    <col min="8" max="8" width="18.42578125" style="16" bestFit="1" customWidth="1"/>
    <col min="9" max="9" width="8.85546875" style="2" customWidth="1"/>
    <col min="10" max="16384" width="22.85546875" style="2"/>
  </cols>
  <sheetData>
    <row r="1" spans="1:11" x14ac:dyDescent="0.2">
      <c r="A1" s="1" t="s">
        <v>0</v>
      </c>
    </row>
    <row r="2" spans="1:11" s="4" customFormat="1" ht="25.5" x14ac:dyDescent="0.2">
      <c r="A2" s="3" t="s">
        <v>1</v>
      </c>
      <c r="B2" s="3" t="s">
        <v>2</v>
      </c>
      <c r="C2" s="3" t="s">
        <v>3</v>
      </c>
      <c r="D2" s="3" t="s">
        <v>4</v>
      </c>
      <c r="E2" s="3" t="s">
        <v>5</v>
      </c>
      <c r="F2" s="3" t="s">
        <v>6</v>
      </c>
      <c r="G2" s="3" t="s">
        <v>7</v>
      </c>
      <c r="H2" s="3" t="s">
        <v>8</v>
      </c>
      <c r="I2" s="3" t="s">
        <v>9</v>
      </c>
    </row>
    <row r="3" spans="1:11" s="6" customFormat="1" ht="12" x14ac:dyDescent="0.2">
      <c r="A3" s="5" t="s">
        <v>10</v>
      </c>
      <c r="B3" s="5" t="s">
        <v>11</v>
      </c>
      <c r="C3" s="27" t="s">
        <v>12</v>
      </c>
      <c r="D3" s="28" t="s">
        <v>13</v>
      </c>
      <c r="E3" s="27" t="s">
        <v>14</v>
      </c>
      <c r="F3" s="28" t="s">
        <v>15</v>
      </c>
      <c r="G3" s="28" t="s">
        <v>16</v>
      </c>
      <c r="H3" s="28" t="s">
        <v>17</v>
      </c>
      <c r="I3" s="5" t="s">
        <v>18</v>
      </c>
    </row>
    <row r="4" spans="1:11" ht="44.25" customHeight="1" x14ac:dyDescent="0.2">
      <c r="A4" s="7"/>
      <c r="B4" s="8"/>
      <c r="C4" s="29" t="s">
        <v>19</v>
      </c>
      <c r="D4" s="34">
        <v>35000000</v>
      </c>
      <c r="E4" s="29" t="s">
        <v>53</v>
      </c>
      <c r="F4" s="43">
        <v>1645</v>
      </c>
      <c r="G4" s="34">
        <v>35000000</v>
      </c>
      <c r="H4" s="30">
        <f>G4/$B$8</f>
        <v>0.68359375</v>
      </c>
      <c r="I4" s="9"/>
      <c r="J4" s="21"/>
      <c r="K4" s="21"/>
    </row>
    <row r="5" spans="1:11" ht="22.5" customHeight="1" x14ac:dyDescent="0.2">
      <c r="A5" s="7"/>
      <c r="B5" s="8"/>
      <c r="C5" s="29" t="s">
        <v>55</v>
      </c>
      <c r="D5" s="34">
        <v>10000000</v>
      </c>
      <c r="E5" s="29" t="s">
        <v>53</v>
      </c>
      <c r="F5" s="43"/>
      <c r="G5" s="34">
        <v>10000000</v>
      </c>
      <c r="H5" s="30">
        <f>G5/$B$8</f>
        <v>0.1953125</v>
      </c>
      <c r="I5" s="9"/>
    </row>
    <row r="6" spans="1:11" ht="22.5" customHeight="1" x14ac:dyDescent="0.2">
      <c r="A6" s="7"/>
      <c r="B6" s="8"/>
      <c r="C6" s="29"/>
      <c r="D6" s="23"/>
      <c r="E6" s="29" t="s">
        <v>54</v>
      </c>
      <c r="F6" s="22">
        <v>45</v>
      </c>
      <c r="G6" s="23"/>
      <c r="H6" s="30"/>
      <c r="I6" s="9"/>
    </row>
    <row r="7" spans="1:11" ht="22.5" customHeight="1" x14ac:dyDescent="0.2">
      <c r="A7" s="7"/>
      <c r="B7" s="8"/>
      <c r="C7" s="29"/>
      <c r="D7" s="23"/>
      <c r="E7" s="29" t="s">
        <v>20</v>
      </c>
      <c r="F7" s="38">
        <v>51200000</v>
      </c>
      <c r="G7" s="23"/>
      <c r="H7" s="30">
        <f>G7/$B$8</f>
        <v>0</v>
      </c>
      <c r="I7" s="9"/>
    </row>
    <row r="8" spans="1:11" s="16" customFormat="1" ht="63.75" x14ac:dyDescent="0.2">
      <c r="A8" s="12" t="s">
        <v>21</v>
      </c>
      <c r="B8" s="34">
        <v>51200000</v>
      </c>
      <c r="C8" s="24"/>
      <c r="D8" s="13"/>
      <c r="E8" s="24"/>
      <c r="F8" s="13"/>
      <c r="G8" s="14">
        <f>SUM(G4:G7)</f>
        <v>45000000</v>
      </c>
      <c r="H8" s="17">
        <f>G8/$B$8</f>
        <v>0.87890625</v>
      </c>
      <c r="I8" s="18" t="str">
        <f>IF(H8&lt;=50%,"Το ποσοστό του άξονα πρέπει να είναι μεγαλύτερο από 50%","")</f>
        <v/>
      </c>
    </row>
    <row r="9" spans="1:11" ht="30" customHeight="1" x14ac:dyDescent="0.2">
      <c r="A9" s="7"/>
      <c r="B9" s="8"/>
      <c r="C9" s="29" t="s">
        <v>22</v>
      </c>
      <c r="D9" s="34">
        <v>23000000</v>
      </c>
      <c r="E9" s="29" t="s">
        <v>23</v>
      </c>
      <c r="F9" s="35">
        <v>16200</v>
      </c>
      <c r="G9" s="34">
        <v>22000000</v>
      </c>
      <c r="H9" s="30">
        <f>G9/$B$17</f>
        <v>0.27462239420796403</v>
      </c>
      <c r="I9" s="40"/>
      <c r="J9" s="10"/>
    </row>
    <row r="10" spans="1:11" ht="30" customHeight="1" x14ac:dyDescent="0.2">
      <c r="A10" s="7"/>
      <c r="B10" s="8"/>
      <c r="C10" s="29" t="s">
        <v>25</v>
      </c>
      <c r="D10" s="34">
        <v>2500000</v>
      </c>
      <c r="E10" s="29" t="s">
        <v>26</v>
      </c>
      <c r="F10" s="46">
        <v>14</v>
      </c>
      <c r="G10" s="38">
        <v>2500000</v>
      </c>
      <c r="H10" s="30">
        <f t="shared" ref="H10:H15" si="0">G10/$B$17</f>
        <v>3.1207090250905005E-2</v>
      </c>
      <c r="I10" s="40"/>
      <c r="J10" s="11"/>
    </row>
    <row r="11" spans="1:11" ht="22.5" customHeight="1" x14ac:dyDescent="0.2">
      <c r="A11" s="7"/>
      <c r="B11" s="8"/>
      <c r="C11" s="29" t="s">
        <v>24</v>
      </c>
      <c r="D11" s="34">
        <v>7500000</v>
      </c>
      <c r="E11" s="29" t="s">
        <v>26</v>
      </c>
      <c r="F11" s="47"/>
      <c r="G11" s="38">
        <v>2500000</v>
      </c>
      <c r="H11" s="30">
        <f t="shared" si="0"/>
        <v>3.1207090250905005E-2</v>
      </c>
      <c r="I11" s="40"/>
      <c r="J11" s="11"/>
    </row>
    <row r="12" spans="1:11" ht="45.75" customHeight="1" x14ac:dyDescent="0.2">
      <c r="A12" s="7"/>
      <c r="B12" s="8"/>
      <c r="C12" s="29" t="s">
        <v>27</v>
      </c>
      <c r="D12" s="34">
        <v>38000000</v>
      </c>
      <c r="E12" s="29" t="s">
        <v>26</v>
      </c>
      <c r="F12" s="47"/>
      <c r="G12" s="38">
        <v>1000000</v>
      </c>
      <c r="H12" s="30">
        <f t="shared" si="0"/>
        <v>1.2482836100362002E-2</v>
      </c>
      <c r="I12" s="40"/>
      <c r="J12" s="10"/>
    </row>
    <row r="13" spans="1:11" ht="22.5" customHeight="1" x14ac:dyDescent="0.2">
      <c r="A13" s="7"/>
      <c r="B13" s="8"/>
      <c r="C13" s="29" t="s">
        <v>24</v>
      </c>
      <c r="D13" s="34">
        <v>7500000</v>
      </c>
      <c r="E13" s="29" t="s">
        <v>28</v>
      </c>
      <c r="F13" s="35">
        <v>350</v>
      </c>
      <c r="G13" s="34">
        <v>3500000</v>
      </c>
      <c r="H13" s="30">
        <f t="shared" si="0"/>
        <v>4.3689926351267006E-2</v>
      </c>
      <c r="I13" s="40"/>
      <c r="J13" s="10"/>
    </row>
    <row r="14" spans="1:11" ht="45" customHeight="1" x14ac:dyDescent="0.2">
      <c r="A14" s="7"/>
      <c r="B14" s="8"/>
      <c r="C14" s="37" t="s">
        <v>27</v>
      </c>
      <c r="D14" s="34">
        <v>38000000</v>
      </c>
      <c r="E14" s="29" t="s">
        <v>56</v>
      </c>
      <c r="F14" s="36">
        <v>20</v>
      </c>
      <c r="G14" s="38">
        <v>32000000</v>
      </c>
      <c r="H14" s="30">
        <f t="shared" si="0"/>
        <v>0.39945075521158407</v>
      </c>
      <c r="I14" s="40"/>
      <c r="J14" s="10"/>
    </row>
    <row r="15" spans="1:11" ht="45" customHeight="1" x14ac:dyDescent="0.2">
      <c r="A15" s="7"/>
      <c r="B15" s="8"/>
      <c r="C15" s="37" t="s">
        <v>27</v>
      </c>
      <c r="D15" s="34">
        <v>38000000</v>
      </c>
      <c r="E15" s="37" t="s">
        <v>52</v>
      </c>
      <c r="F15" s="39">
        <v>9</v>
      </c>
      <c r="G15" s="38">
        <v>2500000</v>
      </c>
      <c r="H15" s="30">
        <f t="shared" si="0"/>
        <v>3.1207090250905005E-2</v>
      </c>
      <c r="I15" s="40"/>
      <c r="J15" s="10"/>
    </row>
    <row r="16" spans="1:11" ht="21" customHeight="1" x14ac:dyDescent="0.2">
      <c r="A16" s="7"/>
      <c r="B16" s="8"/>
      <c r="C16" s="29"/>
      <c r="D16" s="23"/>
      <c r="E16" s="29" t="s">
        <v>20</v>
      </c>
      <c r="F16" s="38">
        <v>80110000</v>
      </c>
      <c r="G16" s="23"/>
      <c r="H16" s="30"/>
      <c r="I16" s="9"/>
      <c r="J16" s="11"/>
    </row>
    <row r="17" spans="1:12" s="16" customFormat="1" ht="25.5" x14ac:dyDescent="0.2">
      <c r="A17" s="12" t="s">
        <v>29</v>
      </c>
      <c r="B17" s="34">
        <v>80110000</v>
      </c>
      <c r="C17" s="24"/>
      <c r="D17" s="13"/>
      <c r="E17" s="24"/>
      <c r="F17" s="13"/>
      <c r="G17" s="14">
        <f>SUM(G9:G16)</f>
        <v>66000000</v>
      </c>
      <c r="H17" s="17">
        <f>G17/$B$17</f>
        <v>0.82386718262389214</v>
      </c>
      <c r="I17" s="18"/>
      <c r="K17" s="19"/>
    </row>
    <row r="18" spans="1:12" ht="30" customHeight="1" x14ac:dyDescent="0.2">
      <c r="A18" s="7"/>
      <c r="B18" s="8"/>
      <c r="C18" s="29" t="s">
        <v>31</v>
      </c>
      <c r="D18" s="34">
        <v>7200000</v>
      </c>
      <c r="E18" s="29" t="s">
        <v>30</v>
      </c>
      <c r="F18" s="43">
        <v>1500</v>
      </c>
      <c r="G18" s="34">
        <v>7200000</v>
      </c>
      <c r="H18" s="30">
        <f>G18/$B$22</f>
        <v>0.34782608695652173</v>
      </c>
      <c r="I18" s="41"/>
      <c r="J18" s="10"/>
    </row>
    <row r="19" spans="1:12" ht="22.5" customHeight="1" x14ac:dyDescent="0.2">
      <c r="A19" s="7"/>
      <c r="B19" s="8"/>
      <c r="C19" s="29" t="s">
        <v>32</v>
      </c>
      <c r="D19" s="34">
        <v>800000</v>
      </c>
      <c r="E19" s="29" t="s">
        <v>30</v>
      </c>
      <c r="F19" s="43"/>
      <c r="G19" s="34">
        <v>800000</v>
      </c>
      <c r="H19" s="30">
        <f>G19/$B$22</f>
        <v>3.864734299516908E-2</v>
      </c>
      <c r="I19" s="41"/>
      <c r="J19" s="10"/>
    </row>
    <row r="20" spans="1:12" ht="22.5" customHeight="1" x14ac:dyDescent="0.2">
      <c r="A20" s="7"/>
      <c r="B20" s="8"/>
      <c r="C20" s="29" t="s">
        <v>33</v>
      </c>
      <c r="D20" s="34">
        <v>7000000</v>
      </c>
      <c r="E20" s="29" t="s">
        <v>34</v>
      </c>
      <c r="F20" s="39">
        <v>420000</v>
      </c>
      <c r="G20" s="34">
        <v>7000000</v>
      </c>
      <c r="H20" s="30">
        <f>G20/$B$22</f>
        <v>0.33816425120772947</v>
      </c>
      <c r="I20" s="41"/>
    </row>
    <row r="21" spans="1:12" ht="22.5" customHeight="1" x14ac:dyDescent="0.2">
      <c r="A21" s="7"/>
      <c r="B21" s="8"/>
      <c r="C21" s="29"/>
      <c r="D21" s="23"/>
      <c r="E21" s="29" t="s">
        <v>20</v>
      </c>
      <c r="F21" s="39">
        <v>20700000</v>
      </c>
      <c r="G21" s="23"/>
      <c r="H21" s="30">
        <f>G21/$B$22</f>
        <v>0</v>
      </c>
      <c r="I21" s="9"/>
    </row>
    <row r="22" spans="1:12" s="16" customFormat="1" ht="25.5" x14ac:dyDescent="0.2">
      <c r="A22" s="12" t="s">
        <v>35</v>
      </c>
      <c r="B22" s="39">
        <v>20700000</v>
      </c>
      <c r="C22" s="24"/>
      <c r="D22" s="13"/>
      <c r="E22" s="24"/>
      <c r="F22" s="13"/>
      <c r="G22" s="14">
        <f>SUM(G18:G21)</f>
        <v>15000000</v>
      </c>
      <c r="H22" s="17">
        <f>G22/$B$22</f>
        <v>0.72463768115942029</v>
      </c>
      <c r="I22" s="18"/>
      <c r="J22" s="32"/>
    </row>
    <row r="23" spans="1:12" ht="30" customHeight="1" x14ac:dyDescent="0.2">
      <c r="A23" s="7"/>
      <c r="B23" s="8"/>
      <c r="C23" s="29" t="s">
        <v>36</v>
      </c>
      <c r="D23" s="34">
        <v>4400000</v>
      </c>
      <c r="E23" s="29" t="s">
        <v>37</v>
      </c>
      <c r="F23" s="43">
        <v>65000</v>
      </c>
      <c r="G23" s="34">
        <v>4400000</v>
      </c>
      <c r="H23" s="30">
        <f t="shared" ref="H23:H28" si="1">G23/$B$28</f>
        <v>8.6990905496243581E-2</v>
      </c>
      <c r="I23" s="40"/>
      <c r="J23" s="21"/>
      <c r="K23" s="10"/>
    </row>
    <row r="24" spans="1:12" ht="51" x14ac:dyDescent="0.2">
      <c r="A24" s="7"/>
      <c r="B24" s="8"/>
      <c r="C24" s="29" t="s">
        <v>38</v>
      </c>
      <c r="D24" s="34">
        <v>7300000</v>
      </c>
      <c r="E24" s="29" t="s">
        <v>37</v>
      </c>
      <c r="F24" s="43"/>
      <c r="G24" s="34">
        <v>7300000</v>
      </c>
      <c r="H24" s="30">
        <f t="shared" si="1"/>
        <v>0.14432582048240411</v>
      </c>
      <c r="I24" s="40"/>
      <c r="J24" s="10"/>
    </row>
    <row r="25" spans="1:12" ht="28.5" customHeight="1" x14ac:dyDescent="0.2">
      <c r="A25" s="7"/>
      <c r="B25" s="8"/>
      <c r="C25" s="29" t="s">
        <v>40</v>
      </c>
      <c r="D25" s="34">
        <v>4000000</v>
      </c>
      <c r="E25" s="29" t="s">
        <v>39</v>
      </c>
      <c r="F25" s="44">
        <v>60000</v>
      </c>
      <c r="G25" s="34">
        <v>4000000</v>
      </c>
      <c r="H25" s="30">
        <f t="shared" si="1"/>
        <v>7.9082641360221431E-2</v>
      </c>
      <c r="I25" s="40"/>
      <c r="J25" s="10"/>
      <c r="K25" s="10"/>
    </row>
    <row r="26" spans="1:12" ht="28.5" customHeight="1" x14ac:dyDescent="0.2">
      <c r="A26" s="7"/>
      <c r="B26" s="8"/>
      <c r="C26" s="29" t="s">
        <v>41</v>
      </c>
      <c r="D26" s="34">
        <v>10500000</v>
      </c>
      <c r="E26" s="29" t="s">
        <v>39</v>
      </c>
      <c r="F26" s="45"/>
      <c r="G26" s="34">
        <v>10500000</v>
      </c>
      <c r="H26" s="30">
        <f t="shared" si="1"/>
        <v>0.20759193357058126</v>
      </c>
      <c r="I26" s="40"/>
      <c r="J26" s="10"/>
    </row>
    <row r="27" spans="1:12" ht="22.5" customHeight="1" x14ac:dyDescent="0.2">
      <c r="A27" s="7"/>
      <c r="B27" s="8"/>
      <c r="C27" s="29"/>
      <c r="D27" s="23"/>
      <c r="E27" s="29" t="s">
        <v>20</v>
      </c>
      <c r="F27" s="38">
        <v>50580000</v>
      </c>
      <c r="G27" s="23"/>
      <c r="H27" s="30">
        <f t="shared" si="1"/>
        <v>0</v>
      </c>
      <c r="I27" s="9"/>
    </row>
    <row r="28" spans="1:12" s="16" customFormat="1" ht="25.5" x14ac:dyDescent="0.2">
      <c r="A28" s="12" t="s">
        <v>42</v>
      </c>
      <c r="B28" s="34">
        <v>50580000</v>
      </c>
      <c r="C28" s="24"/>
      <c r="D28" s="13"/>
      <c r="E28" s="24"/>
      <c r="F28" s="13"/>
      <c r="G28" s="14">
        <f>SUM(G23:G27)</f>
        <v>26200000</v>
      </c>
      <c r="H28" s="17">
        <f t="shared" si="1"/>
        <v>0.51799130090945034</v>
      </c>
      <c r="I28" s="15" t="str">
        <f>IF(H28&lt;=50%,"Το ποσοστό του άξονα πρέπει να είναι μεγαλύτερο από 50%","")</f>
        <v/>
      </c>
      <c r="J28" s="33"/>
    </row>
    <row r="29" spans="1:12" ht="22.5" customHeight="1" x14ac:dyDescent="0.2">
      <c r="A29" s="7"/>
      <c r="B29" s="8"/>
      <c r="C29" s="29" t="s">
        <v>43</v>
      </c>
      <c r="D29" s="34">
        <v>18684393</v>
      </c>
      <c r="E29" s="29" t="s">
        <v>44</v>
      </c>
      <c r="F29" s="42">
        <v>12</v>
      </c>
      <c r="G29" s="34">
        <v>21234393</v>
      </c>
      <c r="H29" s="30">
        <f>G29/$B$32</f>
        <v>0.44841442693606059</v>
      </c>
      <c r="I29" s="9"/>
      <c r="J29" s="10"/>
    </row>
    <row r="30" spans="1:12" ht="30.75" customHeight="1" x14ac:dyDescent="0.2">
      <c r="A30" s="7"/>
      <c r="B30" s="8"/>
      <c r="C30" s="29" t="s">
        <v>46</v>
      </c>
      <c r="D30" s="34">
        <v>26120000</v>
      </c>
      <c r="E30" s="29" t="s">
        <v>45</v>
      </c>
      <c r="F30" s="36">
        <v>30</v>
      </c>
      <c r="G30" s="34">
        <v>26120000</v>
      </c>
      <c r="H30" s="30">
        <f>G30/$B$32</f>
        <v>0.55158557306393941</v>
      </c>
      <c r="I30" s="9"/>
      <c r="J30" s="10"/>
    </row>
    <row r="31" spans="1:12" ht="22.5" customHeight="1" x14ac:dyDescent="0.2">
      <c r="A31" s="7"/>
      <c r="B31" s="8"/>
      <c r="C31" s="29"/>
      <c r="D31" s="23"/>
      <c r="E31" s="29" t="s">
        <v>20</v>
      </c>
      <c r="F31" s="38">
        <v>47354393</v>
      </c>
      <c r="G31" s="23"/>
      <c r="H31" s="30">
        <f>G31/$B$32</f>
        <v>0</v>
      </c>
      <c r="I31" s="9"/>
      <c r="J31" s="11"/>
      <c r="L31" s="21"/>
    </row>
    <row r="32" spans="1:12" s="16" customFormat="1" ht="25.5" x14ac:dyDescent="0.2">
      <c r="A32" s="12" t="s">
        <v>47</v>
      </c>
      <c r="B32" s="34">
        <v>47354393</v>
      </c>
      <c r="C32" s="25"/>
      <c r="D32" s="20"/>
      <c r="E32" s="25"/>
      <c r="F32" s="20"/>
      <c r="G32" s="14">
        <f>SUM(G29:G31)</f>
        <v>47354393</v>
      </c>
      <c r="H32" s="17">
        <f>G32/$B$32</f>
        <v>1</v>
      </c>
      <c r="I32" s="18" t="str">
        <f>IF(H32&lt;=50%,"Το ποσοστό του άξονα πρέπει να είναι μεγαλύτερο από 50%","")</f>
        <v/>
      </c>
    </row>
    <row r="33" spans="1:8" ht="6" customHeight="1" x14ac:dyDescent="0.2"/>
    <row r="34" spans="1:8" x14ac:dyDescent="0.2">
      <c r="A34" s="2" t="s">
        <v>48</v>
      </c>
    </row>
    <row r="35" spans="1:8" x14ac:dyDescent="0.2">
      <c r="A35" s="2" t="s">
        <v>49</v>
      </c>
    </row>
    <row r="36" spans="1:8" x14ac:dyDescent="0.2">
      <c r="A36" s="1" t="s">
        <v>50</v>
      </c>
    </row>
    <row r="37" spans="1:8" x14ac:dyDescent="0.2">
      <c r="A37" s="1" t="s">
        <v>51</v>
      </c>
      <c r="H37" s="31"/>
    </row>
  </sheetData>
  <mergeCells count="5">
    <mergeCell ref="F23:F24"/>
    <mergeCell ref="F4:F5"/>
    <mergeCell ref="F18:F19"/>
    <mergeCell ref="F25:F26"/>
    <mergeCell ref="F10:F12"/>
  </mergeCells>
  <phoneticPr fontId="9" type="noConversion"/>
  <dataValidations xWindow="1435" yWindow="372" count="7">
    <dataValidation type="decimal" allowBlank="1" showInputMessage="1" showErrorMessage="1" prompt="Εισάγετε τιμή" sqref="B32 F18:G21 D9 B8 B17 D18:D21 B28 G29:G31 D4:D7 G23:G27 G9:G16 G4:G7 D23:D27 D11:D16 D29:D31 B22">
      <formula1>0</formula1>
      <formula2>4500000000</formula2>
    </dataValidation>
    <dataValidation type="textLength" allowBlank="1" showInputMessage="1" showErrorMessage="1" error="Δεν επιτρέπεται η συμπλήρωση" sqref="C32:F32 C22:F22 C8:F8 A18:B21 C17:F17 C28:F28 A4:B7 A9:B16 A23:B27 A29:B31">
      <formula1>0</formula1>
      <formula2>0</formula2>
    </dataValidation>
    <dataValidation type="list" allowBlank="1" showInputMessage="1" showErrorMessage="1" prompt="Επιλέξτε μία τιμή από την λίστα " sqref="C26:C27 C20:C21 C4:C7 C9:C16 C29:C31">
      <formula1>Κατηγορίες_παρέμβασης</formula1>
    </dataValidation>
    <dataValidation allowBlank="1" showInputMessage="1" showErrorMessage="1" prompt="Εισάγετε έναν δείκτη" sqref="E18:E21 E4:E7 E9:E16 E29:E31 E23:E27"/>
    <dataValidation allowBlank="1" showInputMessage="1" showErrorMessage="1" prompt="Εισάγετε τιμή" sqref="F23 F6:F7 F9:F10 F13:F16 F25:F27 F29:F31"/>
    <dataValidation type="list" allowBlank="1" showInputMessage="1" showErrorMessage="1" errorTitle="ΠΡΟΣΟΧΗ!" error="Πρέπει να επιλέξετε μία τιμή από τη λίστα " prompt="Επιλέξτε μία τιμή από τη λίστα " sqref="C18:C19 C23:C25">
      <formula1>Κατηγορίες_παρέμβασης</formula1>
    </dataValidation>
    <dataValidation type="custom" showInputMessage="1" showErrorMessage="1" error="Η τιμή στο κελί υπολογίζεται αυτόματα " sqref="H4:H32">
      <formula1>G4/$B$8</formula1>
    </dataValidation>
  </dataValidations>
  <pageMargins left="0.27559055118110237" right="0.35433070866141736" top="0.31496062992125984" bottom="0.35433070866141736" header="0.19685039370078741" footer="0.19685039370078741"/>
  <pageSetup paperSize="8" scale="7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2</vt:i4>
      </vt:variant>
    </vt:vector>
  </HeadingPairs>
  <TitlesOfParts>
    <vt:vector size="3" baseType="lpstr">
      <vt:lpstr>ΔΔ</vt:lpstr>
      <vt:lpstr>ΔΔ!Print_Area</vt:lpstr>
      <vt:lpstr>ΔΔ!Print_Titles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ΤΟΥΡΛΟΥΚΗ ΚΥΡΙΑΚΗ</cp:lastModifiedBy>
  <cp:lastPrinted>2023-08-03T08:08:30Z</cp:lastPrinted>
  <dcterms:created xsi:type="dcterms:W3CDTF">2017-09-27T11:51:05Z</dcterms:created>
  <dcterms:modified xsi:type="dcterms:W3CDTF">2023-08-04T07:14:12Z</dcterms:modified>
</cp:coreProperties>
</file>