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95" yWindow="-150" windowWidth="23625" windowHeight="11580"/>
  </bookViews>
  <sheets>
    <sheet name="Φύλλο1" sheetId="1" r:id="rId1"/>
    <sheet name="Φύλλο2" sheetId="2" r:id="rId2"/>
    <sheet name="Φύλλο3" sheetId="3" r:id="rId3"/>
  </sheets>
  <definedNames>
    <definedName name="_xlnm.Print_Area" localSheetId="0">Φύλλο1!$A$1:$T$23</definedName>
  </definedNames>
  <calcPr calcId="145621"/>
</workbook>
</file>

<file path=xl/calcChain.xml><?xml version="1.0" encoding="utf-8"?>
<calcChain xmlns="http://schemas.openxmlformats.org/spreadsheetml/2006/main">
  <c r="T9" i="1" l="1"/>
  <c r="T8" i="1"/>
  <c r="T12" i="1"/>
  <c r="S12" i="1"/>
  <c r="R12" i="1"/>
  <c r="R11" i="1"/>
  <c r="R10" i="1"/>
  <c r="R9" i="1"/>
  <c r="R8" i="1"/>
  <c r="R7" i="1"/>
  <c r="R6" i="1"/>
  <c r="S11" i="1" l="1"/>
  <c r="S10" i="1"/>
  <c r="S9" i="1"/>
  <c r="S7" i="1"/>
  <c r="S6" i="1"/>
  <c r="T6" i="1" s="1"/>
  <c r="G12" i="1" l="1"/>
  <c r="H12" i="1"/>
  <c r="I12" i="1"/>
  <c r="J12" i="1"/>
  <c r="K12" i="1"/>
  <c r="L12" i="1"/>
  <c r="M12" i="1"/>
  <c r="N12" i="1"/>
  <c r="O12" i="1"/>
  <c r="P12" i="1"/>
  <c r="Q12" i="1"/>
  <c r="F12" i="1"/>
  <c r="T7" i="1" l="1"/>
  <c r="T10" i="1"/>
  <c r="T11" i="1" l="1"/>
</calcChain>
</file>

<file path=xl/sharedStrings.xml><?xml version="1.0" encoding="utf-8"?>
<sst xmlns="http://schemas.openxmlformats.org/spreadsheetml/2006/main" count="46" uniqueCount="42">
  <si>
    <t>1ο
 τρίμηνο</t>
  </si>
  <si>
    <t>2ο 
τρίμηνο</t>
  </si>
  <si>
    <t>3ο
τρίμηνο</t>
  </si>
  <si>
    <t>4ο
τρίμηνο</t>
  </si>
  <si>
    <t>Ι</t>
  </si>
  <si>
    <t>Φ</t>
  </si>
  <si>
    <t>Μ</t>
  </si>
  <si>
    <t>Α</t>
  </si>
  <si>
    <t>Σ</t>
  </si>
  <si>
    <t>Ο</t>
  </si>
  <si>
    <t>Ν</t>
  </si>
  <si>
    <t>Δ</t>
  </si>
  <si>
    <t>PAKO RINA ΑΠΌ 7/6/2011 ΕΩΣ 25/10/2011</t>
  </si>
  <si>
    <t>MIMAMI ZAMIR ΑΠΌ 5/7/2011 ΕΩΣ 22/11/2011</t>
  </si>
  <si>
    <t>ΣΥΝΟΛΑ</t>
  </si>
  <si>
    <t>Α/Α                    (1)</t>
  </si>
  <si>
    <t>ΑΦΜ (2)</t>
  </si>
  <si>
    <t>ΑΜΚΑ (3)</t>
  </si>
  <si>
    <t>ΟΝΟΜΑΤΕΠΩΝΥΜΟ ΕΡΓΑΖΟΜΕΝΟΥ                             (4)</t>
  </si>
  <si>
    <t>Ώρες εργασίας / ημέρα                     (5)</t>
  </si>
  <si>
    <t>ΒΟΣΣΟΣ ΠΑΝΑΓΙΩΤΗΣ ΑΠΌ 1/2/2011 ΕΩΣ 11/11/2011</t>
  </si>
  <si>
    <t>ΜΑΛΑΠΕΤΣΑ ΕΛΕΝΗ ΜΑΡΙΑ ΑΠΌ 1/04/2011 ΕΩΣ 30/6/2011</t>
  </si>
  <si>
    <t>ΚΛΑΠΑΝΑΡΑΣ ΣΤΑΥΡΟΣ ΑΠΌ 1/01/2011 ΕΩΣ 31/12/2011</t>
  </si>
  <si>
    <t>ΚΛΑΠΑΝΑΡΑΣ ΣΤΑΥΡΟΣ ΑΠΌ 1/01/2011 ΕΩΣ 31/12/2012</t>
  </si>
  <si>
    <t>3α</t>
  </si>
  <si>
    <t>3β</t>
  </si>
  <si>
    <t>* Η στήλη (7) δεν συμπληρώνεται όταν έχουμε εργαζόμενο ο οποίος εργάζεται με πλήρες ωράριο (8ωρο) (περίπτωση Α/Α 3α ανωτέρω πίνακα).</t>
  </si>
  <si>
    <t xml:space="preserve">(7): </t>
  </si>
  <si>
    <t>* Τις ώρες εργασίας του εργαζόμενου ανά ημέρα τις λαμβάνουμε από τους πίνακες Προσωπικού που υποβάλει η επιχείρηση στην επιθεώρηση εργασίας.</t>
  </si>
  <si>
    <t xml:space="preserve">(8): </t>
  </si>
  <si>
    <t xml:space="preserve">(6): </t>
  </si>
  <si>
    <t>** Σε ένα έτος εφόσον για ΕΝΑΝ εργαζόμενο οι ώρες υπερβαίνουν τις 2080 τότε στη στήλη (8) αναγράφεται 1 ΕΜΕ.</t>
  </si>
  <si>
    <t>Τις ημέρες ασφάλισης τις λαμβάνουμε από τις αναλυτικές ΑΠΔ του ΙΚΑ.</t>
  </si>
  <si>
    <t>ΩΡΕΣ ΕΡΓΑΣΙΑΣ ΣΤΟ ΕΤΟΣ                        (7) = (5) * (6)</t>
  </si>
  <si>
    <t>ΗΜΕΡΕΣ ΑΣΦΑΛΙΣΗΣ (ΕΝΣΗΜΑ)      (6)</t>
  </si>
  <si>
    <t>ετήσιες μονάδες εργασίας</t>
  </si>
  <si>
    <t>ΠΡΑΞΗ …</t>
  </si>
  <si>
    <t>** Εφόσον έχουμε εργαζόμενο ο οποίος εργάζεται με πλήρες ωράριο (8ωρο) τότε η εύρεση των ΕΜΕ του γίνεται με την πράξη (ημέρες ασφάλισης (στήλη 6) / 300) (περίπτωση Α/Α 3α ανωτέρω πίνακα).</t>
  </si>
  <si>
    <t>** Εφόσον έχουμε εργαζόμενο ο οποίος δεν εργάζεται με πλήρες ωράριο τότε η εύρεση των ΕΜΕ του γίνεται με την πράξη (ώρες εργασίας στο έτος (στήλη 7) / 2080) (περίπτωση Α/Α 3α ανωτέρω πίνακα).</t>
  </si>
  <si>
    <t>** Εάν υπάρχει εργαζόμενος που έχει κατά την διάρκεια του έτους εργαστεί και με πλήρες ωράριο (8ωρο) και με με μερικό ωράριο (μικρότερο των 8 ωρών) τότε θα γίνει συνδυασμός των ανωτέρω μεθόδων για τον υπολογισμό των ΕΜΕ του (περίπτωση Α/Α 3α και 3β ανωτέρω πίνακα).</t>
  </si>
  <si>
    <t xml:space="preserve">ΠΙΝΑΚΑΣ ΥΠΟΛΟΓΙΣΜΟΥ ΕΜΕ </t>
  </si>
  <si>
    <t>ΕΜΕ                                     (8)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</si>
</sst>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9" x14ac:knownFonts="1">
    <font>
      <sz val="11"/>
      <color theme="1"/>
      <name val="Calibri"/>
      <family val="2"/>
      <charset val="161"/>
      <scheme val="minor"/>
    </font>
    <font>
      <b/>
      <sz val="12"/>
      <color indexed="12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b/>
      <sz val="12"/>
      <color indexed="10"/>
      <name val="Arial"/>
      <family val="2"/>
      <charset val="161"/>
    </font>
    <font>
      <sz val="12"/>
      <name val="Arial"/>
      <family val="2"/>
      <charset val="161"/>
    </font>
    <font>
      <b/>
      <sz val="12"/>
      <name val="Arial"/>
      <family val="2"/>
      <charset val="161"/>
    </font>
    <font>
      <b/>
      <sz val="9"/>
      <name val="Arial"/>
      <family val="2"/>
      <charset val="161"/>
    </font>
    <font>
      <b/>
      <sz val="10"/>
      <name val="Verdana"/>
      <family val="2"/>
      <charset val="161"/>
    </font>
    <font>
      <b/>
      <sz val="11"/>
      <color theme="1"/>
      <name val="Verdana"/>
      <family val="2"/>
      <charset val="161"/>
    </font>
    <font>
      <b/>
      <sz val="9"/>
      <name val="Verdana"/>
      <family val="2"/>
      <charset val="161"/>
    </font>
    <font>
      <sz val="9"/>
      <color theme="1"/>
      <name val="Verdana"/>
      <family val="2"/>
      <charset val="161"/>
    </font>
    <font>
      <sz val="9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b/>
      <sz val="9"/>
      <color theme="1"/>
      <name val="Verdana"/>
      <family val="2"/>
      <charset val="161"/>
    </font>
    <font>
      <b/>
      <sz val="18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2"/>
      <name val="Verdana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165" fontId="0" fillId="0" borderId="0" xfId="0" applyNumberFormat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0" fillId="0" borderId="1" xfId="0" applyBorder="1" applyAlignment="1" applyProtection="1">
      <alignment horizontal="center" vertical="center" wrapText="1"/>
      <protection locked="0"/>
    </xf>
    <xf numFmtId="164" fontId="10" fillId="2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wrapText="1"/>
    </xf>
    <xf numFmtId="0" fontId="0" fillId="0" borderId="0" xfId="0" applyBorder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/>
    </xf>
    <xf numFmtId="0" fontId="0" fillId="3" borderId="1" xfId="0" applyFill="1" applyBorder="1" applyAlignment="1" applyProtection="1">
      <alignment horizontal="center" vertical="center" wrapText="1"/>
      <protection locked="0"/>
    </xf>
    <xf numFmtId="164" fontId="10" fillId="3" borderId="1" xfId="0" applyNumberFormat="1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>
      <alignment horizontal="center"/>
    </xf>
    <xf numFmtId="0" fontId="0" fillId="4" borderId="1" xfId="0" applyFill="1" applyBorder="1" applyAlignment="1" applyProtection="1">
      <alignment horizontal="center" vertical="center" wrapText="1"/>
      <protection locked="0"/>
    </xf>
    <xf numFmtId="164" fontId="10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165" fontId="0" fillId="0" borderId="0" xfId="0" applyNumberForma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164" fontId="12" fillId="2" borderId="4" xfId="0" applyNumberFormat="1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3"/>
  <sheetViews>
    <sheetView tabSelected="1" workbookViewId="0"/>
  </sheetViews>
  <sheetFormatPr defaultRowHeight="15" x14ac:dyDescent="0.25"/>
  <cols>
    <col min="1" max="2" width="5.42578125" style="1" customWidth="1"/>
    <col min="3" max="3" width="6.28515625" style="1" customWidth="1"/>
    <col min="4" max="4" width="30.42578125" style="1" customWidth="1"/>
    <col min="5" max="5" width="16" style="2" customWidth="1"/>
    <col min="6" max="6" width="3.7109375" style="1" customWidth="1"/>
    <col min="7" max="7" width="4.28515625" style="1" customWidth="1"/>
    <col min="8" max="8" width="4.140625" style="1" bestFit="1" customWidth="1"/>
    <col min="9" max="10" width="3.85546875" style="1" bestFit="1" customWidth="1"/>
    <col min="11" max="17" width="4.140625" style="1" bestFit="1" customWidth="1"/>
    <col min="18" max="18" width="12.85546875" style="1" customWidth="1"/>
    <col min="19" max="19" width="17" style="1" customWidth="1"/>
    <col min="20" max="20" width="17.28515625" style="1" customWidth="1"/>
    <col min="21" max="16384" width="9.140625" style="1"/>
  </cols>
  <sheetData>
    <row r="1" spans="1:25" x14ac:dyDescent="0.25">
      <c r="B1" s="4"/>
      <c r="C1" s="4"/>
      <c r="D1" s="53" t="s">
        <v>40</v>
      </c>
      <c r="E1" s="38"/>
    </row>
    <row r="2" spans="1:25" x14ac:dyDescent="0.25">
      <c r="D2" s="37" t="s">
        <v>36</v>
      </c>
    </row>
    <row r="3" spans="1:25" ht="34.5" customHeight="1" x14ac:dyDescent="0.25">
      <c r="A3" s="41"/>
      <c r="B3" s="41"/>
      <c r="C3" s="41"/>
      <c r="D3" s="41"/>
      <c r="E3" s="41"/>
      <c r="F3" s="47">
        <v>2011</v>
      </c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W3" s="54"/>
      <c r="X3" s="54"/>
      <c r="Y3" s="1" t="s">
        <v>35</v>
      </c>
    </row>
    <row r="4" spans="1:25" ht="32.25" customHeight="1" x14ac:dyDescent="0.25">
      <c r="A4" s="42"/>
      <c r="B4" s="42"/>
      <c r="C4" s="42"/>
      <c r="D4" s="43"/>
      <c r="E4" s="43"/>
      <c r="F4" s="51" t="s">
        <v>0</v>
      </c>
      <c r="G4" s="52"/>
      <c r="H4" s="52"/>
      <c r="I4" s="51" t="s">
        <v>1</v>
      </c>
      <c r="J4" s="52"/>
      <c r="K4" s="52"/>
      <c r="L4" s="51" t="s">
        <v>2</v>
      </c>
      <c r="M4" s="52"/>
      <c r="N4" s="52"/>
      <c r="O4" s="51" t="s">
        <v>3</v>
      </c>
      <c r="P4" s="52"/>
      <c r="Q4" s="52"/>
      <c r="W4" s="54"/>
      <c r="X4" s="54"/>
    </row>
    <row r="5" spans="1:25" ht="48" x14ac:dyDescent="0.25">
      <c r="A5" s="33" t="s">
        <v>15</v>
      </c>
      <c r="B5" s="33" t="s">
        <v>16</v>
      </c>
      <c r="C5" s="33" t="s">
        <v>17</v>
      </c>
      <c r="D5" s="33" t="s">
        <v>18</v>
      </c>
      <c r="E5" s="33" t="s">
        <v>19</v>
      </c>
      <c r="F5" s="34" t="s">
        <v>4</v>
      </c>
      <c r="G5" s="34" t="s">
        <v>5</v>
      </c>
      <c r="H5" s="34" t="s">
        <v>6</v>
      </c>
      <c r="I5" s="34" t="s">
        <v>7</v>
      </c>
      <c r="J5" s="34" t="s">
        <v>6</v>
      </c>
      <c r="K5" s="34" t="s">
        <v>4</v>
      </c>
      <c r="L5" s="34" t="s">
        <v>4</v>
      </c>
      <c r="M5" s="34" t="s">
        <v>7</v>
      </c>
      <c r="N5" s="34" t="s">
        <v>8</v>
      </c>
      <c r="O5" s="34" t="s">
        <v>9</v>
      </c>
      <c r="P5" s="34" t="s">
        <v>10</v>
      </c>
      <c r="Q5" s="34" t="s">
        <v>11</v>
      </c>
      <c r="R5" s="33" t="s">
        <v>34</v>
      </c>
      <c r="S5" s="33" t="s">
        <v>33</v>
      </c>
      <c r="T5" s="33" t="s">
        <v>41</v>
      </c>
    </row>
    <row r="6" spans="1:25" ht="31.5" customHeight="1" x14ac:dyDescent="0.2">
      <c r="A6" s="13">
        <v>1</v>
      </c>
      <c r="B6" s="13"/>
      <c r="C6" s="13"/>
      <c r="D6" s="14" t="s">
        <v>21</v>
      </c>
      <c r="E6" s="15">
        <v>4</v>
      </c>
      <c r="F6" s="10"/>
      <c r="G6" s="10"/>
      <c r="H6" s="11"/>
      <c r="I6" s="8">
        <v>20</v>
      </c>
      <c r="J6" s="8">
        <v>13</v>
      </c>
      <c r="K6" s="8">
        <v>17</v>
      </c>
      <c r="L6" s="9"/>
      <c r="M6" s="9"/>
      <c r="N6" s="9"/>
      <c r="O6" s="9"/>
      <c r="P6" s="9"/>
      <c r="Q6" s="9"/>
      <c r="R6" s="3">
        <f t="shared" ref="R6:R11" si="0">SUM(F6:Q6)</f>
        <v>50</v>
      </c>
      <c r="S6" s="3">
        <f>E6*R6</f>
        <v>200</v>
      </c>
      <c r="T6" s="3">
        <f>S6/2080</f>
        <v>9.6153846153846159E-2</v>
      </c>
    </row>
    <row r="7" spans="1:25" ht="31.5" customHeight="1" x14ac:dyDescent="0.2">
      <c r="A7" s="13">
        <v>2</v>
      </c>
      <c r="B7" s="13"/>
      <c r="C7" s="13"/>
      <c r="D7" s="14" t="s">
        <v>12</v>
      </c>
      <c r="E7" s="15">
        <v>6</v>
      </c>
      <c r="F7" s="10"/>
      <c r="G7" s="10"/>
      <c r="H7" s="11"/>
      <c r="I7" s="8"/>
      <c r="J7" s="8"/>
      <c r="K7" s="8">
        <v>17</v>
      </c>
      <c r="L7" s="9">
        <v>22</v>
      </c>
      <c r="M7" s="9">
        <v>22</v>
      </c>
      <c r="N7" s="9">
        <v>22</v>
      </c>
      <c r="O7" s="9">
        <v>18</v>
      </c>
      <c r="P7" s="9"/>
      <c r="Q7" s="9"/>
      <c r="R7" s="3">
        <f t="shared" si="0"/>
        <v>101</v>
      </c>
      <c r="S7" s="3">
        <f>E7*R7</f>
        <v>606</v>
      </c>
      <c r="T7" s="3">
        <f t="shared" ref="T7:T11" si="1">S7/2080</f>
        <v>0.29134615384615387</v>
      </c>
    </row>
    <row r="8" spans="1:25" ht="31.5" customHeight="1" x14ac:dyDescent="0.2">
      <c r="A8" s="19" t="s">
        <v>24</v>
      </c>
      <c r="B8" s="19"/>
      <c r="C8" s="19"/>
      <c r="D8" s="20" t="s">
        <v>22</v>
      </c>
      <c r="E8" s="21">
        <v>8</v>
      </c>
      <c r="F8" s="22">
        <v>15</v>
      </c>
      <c r="G8" s="22">
        <v>25</v>
      </c>
      <c r="H8" s="23">
        <v>11</v>
      </c>
      <c r="I8" s="23"/>
      <c r="J8" s="23"/>
      <c r="K8" s="23"/>
      <c r="L8" s="24">
        <v>22</v>
      </c>
      <c r="M8" s="24">
        <v>25</v>
      </c>
      <c r="N8" s="24">
        <v>25</v>
      </c>
      <c r="O8" s="24">
        <v>8</v>
      </c>
      <c r="P8" s="24">
        <v>5</v>
      </c>
      <c r="Q8" s="24">
        <v>9</v>
      </c>
      <c r="R8" s="25">
        <f t="shared" si="0"/>
        <v>145</v>
      </c>
      <c r="S8" s="25"/>
      <c r="T8" s="25">
        <f>R8/300</f>
        <v>0.48333333333333334</v>
      </c>
    </row>
    <row r="9" spans="1:25" ht="31.5" customHeight="1" x14ac:dyDescent="0.2">
      <c r="A9" s="26" t="s">
        <v>25</v>
      </c>
      <c r="B9" s="26"/>
      <c r="C9" s="26"/>
      <c r="D9" s="27" t="s">
        <v>23</v>
      </c>
      <c r="E9" s="28">
        <v>5</v>
      </c>
      <c r="F9" s="29"/>
      <c r="G9" s="29"/>
      <c r="H9" s="30"/>
      <c r="I9" s="30">
        <v>22</v>
      </c>
      <c r="J9" s="30">
        <v>21</v>
      </c>
      <c r="K9" s="30">
        <v>20</v>
      </c>
      <c r="L9" s="31"/>
      <c r="M9" s="31"/>
      <c r="N9" s="31"/>
      <c r="O9" s="31"/>
      <c r="P9" s="31"/>
      <c r="Q9" s="31"/>
      <c r="R9" s="32">
        <f t="shared" si="0"/>
        <v>63</v>
      </c>
      <c r="S9" s="32">
        <f>E9*R9</f>
        <v>315</v>
      </c>
      <c r="T9" s="32">
        <f>S9/2080</f>
        <v>0.15144230769230768</v>
      </c>
    </row>
    <row r="10" spans="1:25" ht="30" x14ac:dyDescent="0.2">
      <c r="A10" s="13">
        <v>4</v>
      </c>
      <c r="B10" s="13"/>
      <c r="C10" s="13"/>
      <c r="D10" s="14" t="s">
        <v>13</v>
      </c>
      <c r="E10" s="15">
        <v>4</v>
      </c>
      <c r="F10" s="10"/>
      <c r="G10" s="10"/>
      <c r="H10" s="11"/>
      <c r="I10" s="8"/>
      <c r="J10" s="8"/>
      <c r="K10" s="8"/>
      <c r="L10" s="9">
        <v>18</v>
      </c>
      <c r="M10" s="9">
        <v>22</v>
      </c>
      <c r="N10" s="9">
        <v>22</v>
      </c>
      <c r="O10" s="9">
        <v>22</v>
      </c>
      <c r="P10" s="9">
        <v>17</v>
      </c>
      <c r="Q10" s="9"/>
      <c r="R10" s="3">
        <f t="shared" si="0"/>
        <v>101</v>
      </c>
      <c r="S10" s="3">
        <f>E10*R10</f>
        <v>404</v>
      </c>
      <c r="T10" s="3">
        <f t="shared" si="1"/>
        <v>0.19423076923076923</v>
      </c>
    </row>
    <row r="11" spans="1:25" ht="42.75" customHeight="1" x14ac:dyDescent="0.2">
      <c r="A11" s="13">
        <v>5</v>
      </c>
      <c r="B11" s="13"/>
      <c r="C11" s="13"/>
      <c r="D11" s="14" t="s">
        <v>20</v>
      </c>
      <c r="E11" s="15">
        <v>3</v>
      </c>
      <c r="F11" s="10"/>
      <c r="G11" s="16">
        <v>18</v>
      </c>
      <c r="H11" s="11">
        <v>11</v>
      </c>
      <c r="I11" s="8">
        <v>9</v>
      </c>
      <c r="J11" s="8">
        <v>22</v>
      </c>
      <c r="K11" s="8">
        <v>5</v>
      </c>
      <c r="L11" s="9">
        <v>13</v>
      </c>
      <c r="M11" s="9">
        <v>22</v>
      </c>
      <c r="N11" s="9">
        <v>22</v>
      </c>
      <c r="O11" s="9">
        <v>22</v>
      </c>
      <c r="P11" s="9">
        <v>8</v>
      </c>
      <c r="Q11" s="9"/>
      <c r="R11" s="3">
        <f t="shared" si="0"/>
        <v>152</v>
      </c>
      <c r="S11" s="3">
        <f>E11*R11</f>
        <v>456</v>
      </c>
      <c r="T11" s="3">
        <f t="shared" si="1"/>
        <v>0.21923076923076923</v>
      </c>
      <c r="V11" s="45"/>
    </row>
    <row r="12" spans="1:25" ht="27" customHeight="1" x14ac:dyDescent="0.25">
      <c r="A12" s="49" t="s">
        <v>14</v>
      </c>
      <c r="B12" s="50"/>
      <c r="C12" s="50"/>
      <c r="D12" s="39"/>
      <c r="E12" s="40"/>
      <c r="F12" s="35">
        <f>SUM(F6:F11)</f>
        <v>15</v>
      </c>
      <c r="G12" s="35">
        <f t="shared" ref="G12:Q12" si="2">SUM(G6:G11)</f>
        <v>43</v>
      </c>
      <c r="H12" s="35">
        <f t="shared" si="2"/>
        <v>22</v>
      </c>
      <c r="I12" s="35">
        <f t="shared" si="2"/>
        <v>51</v>
      </c>
      <c r="J12" s="35">
        <f t="shared" si="2"/>
        <v>56</v>
      </c>
      <c r="K12" s="35">
        <f t="shared" si="2"/>
        <v>59</v>
      </c>
      <c r="L12" s="35">
        <f t="shared" si="2"/>
        <v>75</v>
      </c>
      <c r="M12" s="35">
        <f t="shared" si="2"/>
        <v>91</v>
      </c>
      <c r="N12" s="35">
        <f t="shared" si="2"/>
        <v>91</v>
      </c>
      <c r="O12" s="35">
        <f t="shared" si="2"/>
        <v>70</v>
      </c>
      <c r="P12" s="35">
        <f t="shared" si="2"/>
        <v>30</v>
      </c>
      <c r="Q12" s="35">
        <f t="shared" si="2"/>
        <v>9</v>
      </c>
      <c r="R12" s="36">
        <f>SUM(R6:R11)</f>
        <v>612</v>
      </c>
      <c r="S12" s="55">
        <f>SUM(S6:S11)</f>
        <v>1981</v>
      </c>
      <c r="T12" s="36">
        <f>SUM(T6:T11)</f>
        <v>1.4357371794871794</v>
      </c>
      <c r="V12" s="45"/>
    </row>
    <row r="13" spans="1:2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5"/>
      <c r="O13" s="5"/>
      <c r="P13" s="5"/>
      <c r="Q13" s="5"/>
      <c r="R13" s="4"/>
      <c r="S13" s="4"/>
      <c r="T13" s="4"/>
    </row>
    <row r="14" spans="1:25" x14ac:dyDescent="0.25">
      <c r="A14" s="18" t="s">
        <v>30</v>
      </c>
      <c r="B14" s="17" t="s">
        <v>32</v>
      </c>
      <c r="C14" s="4"/>
      <c r="E14" s="17"/>
      <c r="F14" s="4"/>
      <c r="G14" s="4"/>
      <c r="H14" s="4"/>
      <c r="I14" s="4"/>
      <c r="J14" s="4"/>
      <c r="K14" s="4"/>
      <c r="L14" s="4"/>
      <c r="M14" s="4"/>
      <c r="N14" s="5"/>
      <c r="O14" s="5"/>
      <c r="P14" s="5"/>
      <c r="Q14" s="5"/>
      <c r="R14" s="4"/>
      <c r="S14" s="4"/>
      <c r="T14" s="4"/>
    </row>
    <row r="15" spans="1:25" x14ac:dyDescent="0.25">
      <c r="A15" s="18" t="s">
        <v>27</v>
      </c>
      <c r="B15" s="17" t="s">
        <v>28</v>
      </c>
      <c r="C15" s="4"/>
      <c r="E15" s="4"/>
      <c r="F15" s="4"/>
      <c r="G15" s="4"/>
      <c r="H15" s="4"/>
      <c r="I15" s="4"/>
      <c r="J15" s="4"/>
      <c r="K15" s="4"/>
      <c r="L15" s="4"/>
      <c r="M15" s="4"/>
      <c r="N15" s="5"/>
      <c r="O15" s="5"/>
      <c r="P15" s="5"/>
      <c r="Q15" s="5"/>
      <c r="R15" s="4"/>
      <c r="S15" s="4"/>
      <c r="T15" s="4"/>
    </row>
    <row r="16" spans="1:25" x14ac:dyDescent="0.25">
      <c r="A16" s="46"/>
      <c r="B16" s="17" t="s">
        <v>26</v>
      </c>
      <c r="C16" s="4"/>
      <c r="E16" s="4"/>
      <c r="F16" s="4"/>
      <c r="G16" s="4"/>
      <c r="H16" s="4"/>
      <c r="I16" s="4"/>
      <c r="J16" s="4"/>
      <c r="K16" s="4"/>
      <c r="L16" s="4"/>
      <c r="M16" s="4"/>
      <c r="N16" s="5"/>
      <c r="O16" s="5"/>
      <c r="P16" s="5"/>
      <c r="Q16" s="5"/>
      <c r="R16" s="4"/>
      <c r="S16" s="4"/>
      <c r="T16" s="4"/>
    </row>
    <row r="17" spans="1:20" x14ac:dyDescent="0.25">
      <c r="A17" s="18" t="s">
        <v>29</v>
      </c>
      <c r="B17" s="17" t="s">
        <v>31</v>
      </c>
      <c r="C17" s="4"/>
      <c r="E17" s="4"/>
      <c r="F17" s="4"/>
      <c r="G17" s="4"/>
      <c r="H17" s="4"/>
      <c r="I17" s="4"/>
      <c r="J17" s="4"/>
      <c r="K17" s="4"/>
      <c r="L17" s="4"/>
      <c r="M17" s="4"/>
      <c r="N17" s="5"/>
      <c r="O17" s="5"/>
      <c r="P17" s="5"/>
      <c r="Q17" s="5"/>
      <c r="R17" s="4"/>
      <c r="S17" s="4"/>
      <c r="T17" s="4"/>
    </row>
    <row r="18" spans="1:20" x14ac:dyDescent="0.25">
      <c r="B18" s="44" t="s">
        <v>37</v>
      </c>
      <c r="E18" s="1"/>
      <c r="J18" s="4"/>
      <c r="K18" s="4"/>
      <c r="L18" s="4"/>
      <c r="M18" s="4"/>
      <c r="N18" s="12"/>
      <c r="O18" s="12"/>
      <c r="P18" s="12"/>
      <c r="Q18" s="12"/>
    </row>
    <row r="19" spans="1:20" x14ac:dyDescent="0.25">
      <c r="B19" s="44" t="s">
        <v>38</v>
      </c>
      <c r="E19" s="1"/>
      <c r="J19" s="4"/>
      <c r="K19" s="4"/>
      <c r="L19" s="4"/>
      <c r="M19" s="4"/>
      <c r="N19" s="12"/>
      <c r="O19" s="12"/>
      <c r="P19" s="12"/>
      <c r="Q19" s="12"/>
    </row>
    <row r="20" spans="1:20" ht="15.75" x14ac:dyDescent="0.25">
      <c r="B20" s="44" t="s">
        <v>39</v>
      </c>
      <c r="E20" s="1"/>
      <c r="F20" s="4"/>
      <c r="G20" s="4"/>
      <c r="H20" s="4"/>
      <c r="J20" s="4"/>
      <c r="K20" s="4"/>
      <c r="L20" s="4"/>
      <c r="M20" s="4"/>
      <c r="N20" s="4"/>
      <c r="O20" s="4"/>
      <c r="P20" s="6"/>
      <c r="Q20" s="4"/>
    </row>
    <row r="21" spans="1:20" ht="15.75" x14ac:dyDescent="0.25">
      <c r="E21" s="1"/>
      <c r="F21" s="4"/>
      <c r="G21" s="4"/>
      <c r="H21" s="4"/>
      <c r="J21" s="4"/>
      <c r="K21" s="4"/>
      <c r="L21" s="4"/>
      <c r="M21" s="4"/>
      <c r="N21" s="4"/>
      <c r="O21" s="4"/>
      <c r="P21" s="7"/>
      <c r="Q21" s="4"/>
    </row>
    <row r="22" spans="1:20" x14ac:dyDescent="0.25">
      <c r="E22" s="1"/>
      <c r="F22" s="4"/>
      <c r="G22" s="4"/>
      <c r="H22" s="4"/>
      <c r="J22" s="4"/>
      <c r="K22" s="4"/>
      <c r="L22" s="4"/>
      <c r="M22" s="4"/>
      <c r="N22" s="4"/>
      <c r="O22" s="4"/>
      <c r="P22" s="4"/>
      <c r="Q22" s="4"/>
    </row>
    <row r="23" spans="1:20" x14ac:dyDescent="0.25">
      <c r="E23" s="1"/>
    </row>
  </sheetData>
  <mergeCells count="6">
    <mergeCell ref="F3:Q3"/>
    <mergeCell ref="A12:C12"/>
    <mergeCell ref="F4:H4"/>
    <mergeCell ref="I4:K4"/>
    <mergeCell ref="L4:N4"/>
    <mergeCell ref="O4:Q4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2016-03-11T10:22:33Z</dcterms:modified>
</cp:coreProperties>
</file>